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defaultThemeVersion="124226"/>
  <xr:revisionPtr revIDLastSave="0" documentId="8_{BA76E8EA-DB32-4EA1-A470-EACEAB19AAB4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H13" i="4"/>
  <c r="G13" i="4"/>
  <c r="G12" i="4"/>
  <c r="H12" i="4" s="1"/>
  <c r="G11" i="4"/>
  <c r="H11" i="4" s="1"/>
  <c r="G10" i="4"/>
  <c r="H10" i="4" s="1"/>
  <c r="G9" i="4"/>
  <c r="H9" i="4" s="1"/>
  <c r="G8" i="4"/>
  <c r="H8" i="4" s="1"/>
  <c r="H7" i="4"/>
  <c r="G7" i="4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G135" i="3"/>
  <c r="H135" i="3" s="1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G121" i="3"/>
  <c r="H121" i="3" s="1"/>
  <c r="G120" i="3"/>
  <c r="H120" i="3" s="1"/>
  <c r="G119" i="3"/>
  <c r="H119" i="3" s="1"/>
  <c r="G118" i="3"/>
  <c r="H118" i="3" s="1"/>
  <c r="G117" i="3"/>
  <c r="H117" i="3" s="1"/>
  <c r="G116" i="3"/>
  <c r="H116" i="3" s="1"/>
  <c r="G115" i="3"/>
  <c r="H115" i="3" s="1"/>
  <c r="G114" i="3"/>
  <c r="H114" i="3" s="1"/>
  <c r="G113" i="3"/>
  <c r="H113" i="3" s="1"/>
  <c r="G112" i="3"/>
  <c r="H112" i="3" s="1"/>
  <c r="G111" i="3"/>
  <c r="H111" i="3" s="1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G95" i="3"/>
  <c r="H95" i="3" s="1"/>
  <c r="G94" i="3"/>
  <c r="H94" i="3" s="1"/>
  <c r="G93" i="3"/>
  <c r="H93" i="3" s="1"/>
  <c r="G92" i="3"/>
  <c r="H92" i="3" s="1"/>
  <c r="G91" i="3"/>
  <c r="H91" i="3" s="1"/>
  <c r="G90" i="3"/>
  <c r="H90" i="3" s="1"/>
  <c r="G89" i="3"/>
  <c r="H89" i="3" s="1"/>
  <c r="G88" i="3"/>
  <c r="H88" i="3" s="1"/>
  <c r="G87" i="3"/>
  <c r="H87" i="3" s="1"/>
  <c r="G86" i="3"/>
  <c r="H86" i="3" s="1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5" i="3"/>
  <c r="H65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H66" i="2" s="1"/>
  <c r="G65" i="2"/>
  <c r="H65" i="2" s="1"/>
  <c r="G64" i="2"/>
  <c r="H64" i="2" s="1"/>
  <c r="G63" i="2"/>
  <c r="G62" i="2"/>
  <c r="H62" i="2" s="1"/>
  <c r="G61" i="2"/>
  <c r="H61" i="2" s="1"/>
  <c r="G60" i="2"/>
  <c r="H60" i="2" s="1"/>
  <c r="G59" i="2"/>
  <c r="H59" i="2" s="1"/>
  <c r="G58" i="2"/>
  <c r="H58" i="2" s="1"/>
  <c r="G57" i="2"/>
  <c r="H57" i="2" s="1"/>
  <c r="G56" i="2"/>
  <c r="H56" i="2" s="1"/>
  <c r="G55" i="2"/>
  <c r="H55" i="2" s="1"/>
  <c r="G54" i="2"/>
  <c r="H54" i="2" s="1"/>
  <c r="G53" i="2"/>
  <c r="H53" i="2" s="1"/>
  <c r="G52" i="2"/>
  <c r="H52" i="2" s="1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3" i="2"/>
  <c r="H1" i="2" l="1"/>
  <c r="G1" i="4"/>
  <c r="D15" i="1" s="1"/>
  <c r="C15" i="1"/>
  <c r="C14" i="1"/>
  <c r="C9" i="1" s="1"/>
  <c r="H1" i="4"/>
  <c r="G1" i="5"/>
  <c r="D16" i="1" s="1"/>
  <c r="C16" i="1"/>
  <c r="H1" i="5"/>
  <c r="H1" i="3"/>
  <c r="G1" i="3" s="1"/>
  <c r="D14" i="1" s="1"/>
  <c r="A9" i="1"/>
  <c r="E9" i="1" l="1"/>
  <c r="G1" i="2"/>
  <c r="D13" i="1" s="1"/>
</calcChain>
</file>

<file path=xl/sharedStrings.xml><?xml version="1.0" encoding="utf-8"?>
<sst xmlns="http://schemas.openxmlformats.org/spreadsheetml/2006/main" count="245" uniqueCount="221">
  <si>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</si>
  <si>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</si>
  <si>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</si>
  <si>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</si>
  <si>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</si>
  <si>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</si>
  <si>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</si>
  <si>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</si>
  <si>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</si>
  <si>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</si>
  <si>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</si>
  <si>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</si>
  <si>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</si>
  <si>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</si>
  <si>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</si>
  <si>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</si>
  <si>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</si>
  <si>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</si>
  <si>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</si>
  <si>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</si>
  <si>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STATALE LUCIANO  MANARA</t>
  </si>
  <si>
    <t>20153 MILANO (MI) VIA LAMENNAIS,20 C.F. 80148970157 C.M. MIIC8C7002</t>
  </si>
  <si>
    <t>5 del 10/01/2022</t>
  </si>
  <si>
    <t>4751/EL del 29/01/2022</t>
  </si>
  <si>
    <t>5/E / PA del 11/01/2022</t>
  </si>
  <si>
    <t>2530 del 31/12/2021</t>
  </si>
  <si>
    <t>12/E / PA del 14/01/2022</t>
  </si>
  <si>
    <t>3/E del 12/01/2022</t>
  </si>
  <si>
    <t>48 del 27/01/2022</t>
  </si>
  <si>
    <t>4/PA del 27/01/2022</t>
  </si>
  <si>
    <t>V3-3887 del 31/01/2022</t>
  </si>
  <si>
    <t>134 del 07/02/2022</t>
  </si>
  <si>
    <t>162 del 31/01/2022</t>
  </si>
  <si>
    <t>FVL13 del 07/02/2022</t>
  </si>
  <si>
    <t>1 del 09/02/2022</t>
  </si>
  <si>
    <t>2040/220002882 del 04/02/2022</t>
  </si>
  <si>
    <t>2040/220002881 del 04/02/2022</t>
  </si>
  <si>
    <t>2/21 del 14/12/2021</t>
  </si>
  <si>
    <t>FPSCUOLA28/2022 del 09/02/2022</t>
  </si>
  <si>
    <t>201 del 14/02/2022</t>
  </si>
  <si>
    <t>0111 del 10/02/2022</t>
  </si>
  <si>
    <t>199 del 31/01/2022</t>
  </si>
  <si>
    <t>12/PA del 16/02/2022</t>
  </si>
  <si>
    <t>13/PA del 16/02/2022</t>
  </si>
  <si>
    <t>5 del 18/02/2022</t>
  </si>
  <si>
    <t>65/E / PA del 15/02/2022</t>
  </si>
  <si>
    <t>1022044545 del 18/02/2022</t>
  </si>
  <si>
    <t>3 del 28/02/2022</t>
  </si>
  <si>
    <t>181 del 28/02/2022</t>
  </si>
  <si>
    <t>26/PA del 25/02/2022</t>
  </si>
  <si>
    <t>V2/512913 del 23/02/2022</t>
  </si>
  <si>
    <t>2040/220005281 del 28/02/2022</t>
  </si>
  <si>
    <t>22028/PA del 28/02/2022</t>
  </si>
  <si>
    <t>V2/517955 del 28/02/2022</t>
  </si>
  <si>
    <t>2 del 03/03/2022</t>
  </si>
  <si>
    <t>2022    41/E del 03/03/2022</t>
  </si>
  <si>
    <t>468 del 28/02/2022</t>
  </si>
  <si>
    <t>V2/519910 del 10/03/2022</t>
  </si>
  <si>
    <t>22042/PA del 28/02/2022</t>
  </si>
  <si>
    <t>22043/PA del 28/02/2022</t>
  </si>
  <si>
    <t>22044/PA del 28/02/2022</t>
  </si>
  <si>
    <t>93/E / PA del 10/03/2022</t>
  </si>
  <si>
    <t>332 del 09/03/2022</t>
  </si>
  <si>
    <t>27/E del 28/02/2022</t>
  </si>
  <si>
    <t>0179 del 08/03/2022</t>
  </si>
  <si>
    <t>0131 del 02/03/2022</t>
  </si>
  <si>
    <t>V3-7147 del 03/03/2022</t>
  </si>
  <si>
    <t>2040/220006481 del 11/03/2022</t>
  </si>
  <si>
    <t>V3-8333 del 14/03/2022</t>
  </si>
  <si>
    <t>V3-7866 del 09/03/2022</t>
  </si>
  <si>
    <t>V3-7865 del 09/03/2022</t>
  </si>
  <si>
    <t>V3-7507 del 07/03/2022</t>
  </si>
  <si>
    <t>V3-7653 del 08/03/2022</t>
  </si>
  <si>
    <t>V3-7654 del 08/03/2022</t>
  </si>
  <si>
    <t>V3-7655 del 08/03/2022</t>
  </si>
  <si>
    <t>V3-7656 del 08/03/2022</t>
  </si>
  <si>
    <t>32/PA del 16/03/2022</t>
  </si>
  <si>
    <t>33/PA del 16/03/2022</t>
  </si>
  <si>
    <t>2022000806 del 23/03/2022</t>
  </si>
  <si>
    <t>0/856 del 16/03/2022</t>
  </si>
  <si>
    <t>V3-9000 del 17/03/2022</t>
  </si>
  <si>
    <t>2022    48/E del 17/03/2022</t>
  </si>
  <si>
    <t>2022    49/E del 17/03/2022</t>
  </si>
  <si>
    <t>3/2 del 28/02/2022</t>
  </si>
  <si>
    <t>2/159 del 17/03/2022</t>
  </si>
  <si>
    <t>1034 del 30/03/2022</t>
  </si>
  <si>
    <t>820 del 30/03/2022</t>
  </si>
  <si>
    <t>PA13 del 29/03/2022</t>
  </si>
  <si>
    <t>32/PA del 25/03/2022</t>
  </si>
  <si>
    <t>11 del 06/04/2022</t>
  </si>
  <si>
    <t>39/PA del 30/03/2022</t>
  </si>
  <si>
    <t>38/PA del 30/03/2022</t>
  </si>
  <si>
    <t>5 del 08/04/2022</t>
  </si>
  <si>
    <t>22064/PA del 31/03/2022</t>
  </si>
  <si>
    <t>2040/220007403 del 25/03/2022</t>
  </si>
  <si>
    <t>7/2022 del 23/03/2022</t>
  </si>
  <si>
    <t>0/992 del 31/03/2022</t>
  </si>
  <si>
    <t>22059/PA del 30/03/2022</t>
  </si>
  <si>
    <t>V3-11821 del 08/04/2022</t>
  </si>
  <si>
    <t>V3-11822 del 08/04/2022</t>
  </si>
  <si>
    <t>V3-11823 del 08/04/2022</t>
  </si>
  <si>
    <t>V3-11825 del 08/04/2022</t>
  </si>
  <si>
    <t>V3-11824 del 08/04/2022</t>
  </si>
  <si>
    <t>V3-11826 del 08/04/2022</t>
  </si>
  <si>
    <t>V3-11827 del 08/04/2022</t>
  </si>
  <si>
    <t>V3-11829 del 08/04/2022</t>
  </si>
  <si>
    <t>V3-11828 del 08/04/2022</t>
  </si>
  <si>
    <t>202 del 19/04/2022</t>
  </si>
  <si>
    <t>23 del 02/04/2022</t>
  </si>
  <si>
    <t>115/E / PA del 12/04/2022</t>
  </si>
  <si>
    <t>42231 del 14/04/2022</t>
  </si>
  <si>
    <t>774 del 31/03/2022</t>
  </si>
  <si>
    <t>1022096960 del 12/04/2022</t>
  </si>
  <si>
    <t>446 del 12/04/2022</t>
  </si>
  <si>
    <t>22070/PA del 20/04/2022</t>
  </si>
  <si>
    <t>V3-12765 del 22/04/2022</t>
  </si>
  <si>
    <t>44/PA del 22/04/2022</t>
  </si>
  <si>
    <t>43/PA del 22/04/2022</t>
  </si>
  <si>
    <t>9 del 22/04/2022</t>
  </si>
  <si>
    <t>V3-12620 del 21/04/2022</t>
  </si>
  <si>
    <t>53 del 20/04/2022</t>
  </si>
  <si>
    <t>78 del 27/04/2022</t>
  </si>
  <si>
    <t>V3-12960 del 26/04/2022</t>
  </si>
  <si>
    <t>P/23 del 20/04/2022</t>
  </si>
  <si>
    <t>P/22 del 20/04/2022</t>
  </si>
  <si>
    <t>V3-14285 del 04/05/2022</t>
  </si>
  <si>
    <t>V3-14284 del 04/05/2022</t>
  </si>
  <si>
    <t>V3-14283 del 04/05/2022</t>
  </si>
  <si>
    <t>V3-13690 del 29/04/2022</t>
  </si>
  <si>
    <t>V3-13691 del 29/04/2022</t>
  </si>
  <si>
    <t>V3-13689 del 29/04/2022</t>
  </si>
  <si>
    <t>V3-13688 del 29/04/2022</t>
  </si>
  <si>
    <t>V3-13687 del 29/04/2022</t>
  </si>
  <si>
    <t>V3-13686 del 29/04/2022</t>
  </si>
  <si>
    <t>V3-13685 del 29/04/2022</t>
  </si>
  <si>
    <t>V3-13684 del 29/04/2022</t>
  </si>
  <si>
    <t>V3-13683 del 29/04/2022</t>
  </si>
  <si>
    <t>V3-13682 del 29/04/2022</t>
  </si>
  <si>
    <t>V3-13681 del 29/04/2022</t>
  </si>
  <si>
    <t>V3-13680 del 29/04/2022</t>
  </si>
  <si>
    <t>V3-13679 del 29/04/2022</t>
  </si>
  <si>
    <t>V3-13460 del 28/04/2022</t>
  </si>
  <si>
    <t>V3-13459 del 28/04/2022</t>
  </si>
  <si>
    <t>298 del 05/05/2022</t>
  </si>
  <si>
    <t>1022125511 del 03/05/2022</t>
  </si>
  <si>
    <t>0050010235 del 02/05/2022</t>
  </si>
  <si>
    <t>222/SM del 21/04/2022</t>
  </si>
  <si>
    <t>259/SM del 28/04/2022</t>
  </si>
  <si>
    <t>216/RC del 28/04/2022</t>
  </si>
  <si>
    <t>187/RC del 21/04/2022</t>
  </si>
  <si>
    <t>FPA 10/22 del 09/05/2022</t>
  </si>
  <si>
    <t>V3-14717 del 06/05/2022</t>
  </si>
  <si>
    <t>V3-14987 del 09/05/2022</t>
  </si>
  <si>
    <t>V3-14986 del 09/05/2022</t>
  </si>
  <si>
    <t>141/E / PA del 09/05/2022</t>
  </si>
  <si>
    <t>38/2022 del 06/05/2022</t>
  </si>
  <si>
    <t>543 del 12/05/2022</t>
  </si>
  <si>
    <t>1031 del 30/04/2022</t>
  </si>
  <si>
    <t>228/P del 06/05/2022</t>
  </si>
  <si>
    <t>V3-15444 del 11/05/2022</t>
  </si>
  <si>
    <t>39/2022 del 06/05/2022</t>
  </si>
  <si>
    <t>186/P del 10/05/2022</t>
  </si>
  <si>
    <t>V3-15697 del 13/05/2022</t>
  </si>
  <si>
    <t>1692 del 13/05/2022</t>
  </si>
  <si>
    <t>3 del 12/05/2022</t>
  </si>
  <si>
    <t>177/PI del 17/05/2022</t>
  </si>
  <si>
    <t>2040/220012852 del 10/05/2022</t>
  </si>
  <si>
    <t>DID/17 del 10/05/2022</t>
  </si>
  <si>
    <t>282 I del 20/05/2022</t>
  </si>
  <si>
    <t>43 del 17/05/2022</t>
  </si>
  <si>
    <t>5377/FVIAC del 17/05/2022</t>
  </si>
  <si>
    <t>1/231 del 23/05/2022</t>
  </si>
  <si>
    <t>218/P del 20/05/2022</t>
  </si>
  <si>
    <t>V3-16555 del 23/05/2022</t>
  </si>
  <si>
    <t>V3-16554 del 23/05/2022</t>
  </si>
  <si>
    <t>0050010453 del 24/05/2022</t>
  </si>
  <si>
    <t>V3-16858 del 24/05/2022</t>
  </si>
  <si>
    <t>V3-17112 del 25/05/2022</t>
  </si>
  <si>
    <t>V3-17111 del 25/05/2022</t>
  </si>
  <si>
    <t>027 del 26/05/2022</t>
  </si>
  <si>
    <t>256/P del 19/05/2022</t>
  </si>
  <si>
    <t>22096/PA del 26/05/2022</t>
  </si>
  <si>
    <t>2142850 del 24/05/2022</t>
  </si>
  <si>
    <t>266/PA del 27/05/2022</t>
  </si>
  <si>
    <t>V3-17451 del 27/05/2022</t>
  </si>
  <si>
    <t>V3-17449 del 27/05/2022</t>
  </si>
  <si>
    <t>V3-17450 del 27/05/2022</t>
  </si>
  <si>
    <t>1022157199 del 30/05/2022</t>
  </si>
  <si>
    <t>304/VEFE del 31/05/2022</t>
  </si>
  <si>
    <t>V3-17621 del 30/05/2022</t>
  </si>
  <si>
    <t>V3-17623 del 30/05/2022</t>
  </si>
  <si>
    <t>V3-17622 del 30/05/2022</t>
  </si>
  <si>
    <t>2 del 29/05/2022</t>
  </si>
  <si>
    <t>138E del 01/06/2022</t>
  </si>
  <si>
    <t>68/FE del 06/06/2022</t>
  </si>
  <si>
    <t>V3-17765 del 31/05/2022</t>
  </si>
  <si>
    <t>0050010260 del 03/05/2022</t>
  </si>
  <si>
    <t>3431/P del 31/05/2022</t>
  </si>
  <si>
    <t>32/P del 08/06/2022</t>
  </si>
  <si>
    <t>8007750036 del 25/05/2022</t>
  </si>
  <si>
    <t>725 del 10/06/2022</t>
  </si>
  <si>
    <t>249/2022 del 01/06/2022</t>
  </si>
  <si>
    <t>165 del 24/05/2022</t>
  </si>
  <si>
    <t>76/E del 31/05/2022</t>
  </si>
  <si>
    <t>47/001 del 03/06/2022</t>
  </si>
  <si>
    <t>193/E / PA del 17/06/2022</t>
  </si>
  <si>
    <t>187/E / PA del 15/06/2022</t>
  </si>
  <si>
    <t>V3-19293 del 16/06/2022</t>
  </si>
  <si>
    <t>V3-19292 del 16/06/2022</t>
  </si>
  <si>
    <t>V3-19291 del 16/06/2022</t>
  </si>
  <si>
    <t>43711 del 16/06/2022</t>
  </si>
  <si>
    <t>177/22 del 13/06/2022</t>
  </si>
  <si>
    <t>1172 del 31/05/2022</t>
  </si>
  <si>
    <t>4 del 22/06/2022</t>
  </si>
  <si>
    <t>29 del 17/06/2022</t>
  </si>
  <si>
    <t>29 del 14/06/2022</t>
  </si>
  <si>
    <t>1 del 22/06/2022</t>
  </si>
  <si>
    <t>V3-19913 del 23/06/2022</t>
  </si>
  <si>
    <t>315/PA del 27/06/2022</t>
  </si>
  <si>
    <t>1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</si>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</sst>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workbookViewId="0">
      <selection activeCell="F18" sqref="A1:F18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2022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197</v>
      </c>
      <c r="B9" s="35"/>
      <c r="C9" s="34">
        <f>SUM(C13:C16)</f>
        <v>250003.11</v>
      </c>
      <c r="D9" s="35"/>
      <c r="E9" s="40">
        <f>('Trimestre 1'!H1+'Trimestre 2'!H1+'Trimestre 3'!H1+'Trimestre 4'!H1)/C9</f>
        <v>-12.9519578376445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63</v>
      </c>
      <c r="C13" s="29">
        <f>'Trimestre 1'!B1</f>
        <v>117621.36</v>
      </c>
      <c r="D13" s="29">
        <f>'Trimestre 1'!G1</f>
        <v>-3.4848507958078363</v>
      </c>
      <c r="E13" s="29">
        <v>6120</v>
      </c>
      <c r="F13" s="33" t="s">
        <v>219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134</v>
      </c>
      <c r="C14" s="29">
        <f>'Trimestre 2'!B1</f>
        <v>132381.75</v>
      </c>
      <c r="D14" s="29">
        <f>'Trimestre 2'!G1</f>
        <v>-21.363494968150817</v>
      </c>
      <c r="E14" s="29">
        <v>0</v>
      </c>
      <c r="F14" s="33" t="s">
        <v>220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0</v>
      </c>
      <c r="C15" s="29">
        <f>'Trimestre 3'!B1</f>
        <v>0</v>
      </c>
      <c r="D15" s="29">
        <f>'Trimestre 3'!G1</f>
        <v>0</v>
      </c>
      <c r="E15" s="29"/>
      <c r="F15" s="33"/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117621.36</v>
      </c>
      <c r="C1">
        <f>COUNTA(A4:A353)</f>
        <v>63</v>
      </c>
      <c r="G1" s="16">
        <f>IF(B1&lt;&gt;0,H1/B1,0)</f>
        <v>-3.4848507958078363</v>
      </c>
      <c r="H1" s="15">
        <f>SUM(H4:H353)</f>
        <v>-409892.89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2487.5</v>
      </c>
      <c r="C4" s="13">
        <v>44602</v>
      </c>
      <c r="D4" s="13">
        <v>44599</v>
      </c>
      <c r="E4" s="13"/>
      <c r="F4" s="13"/>
      <c r="G4" s="1">
        <f>D4-C4-(F4-E4)</f>
        <v>-3</v>
      </c>
      <c r="H4" s="12">
        <f>B4*G4</f>
        <v>-7462.5</v>
      </c>
    </row>
    <row r="5" spans="1:8" x14ac:dyDescent="0.25">
      <c r="A5" s="19" t="s">
        <v>23</v>
      </c>
      <c r="B5" s="12">
        <v>470</v>
      </c>
      <c r="C5" s="13">
        <v>44623</v>
      </c>
      <c r="D5" s="13">
        <v>44599</v>
      </c>
      <c r="E5" s="13"/>
      <c r="F5" s="13"/>
      <c r="G5" s="1">
        <f t="shared" ref="G5:G68" si="0">D5-C5-(F5-E5)</f>
        <v>-24</v>
      </c>
      <c r="H5" s="12">
        <f t="shared" ref="H5:H68" si="1">B5*G5</f>
        <v>-11280</v>
      </c>
    </row>
    <row r="6" spans="1:8" x14ac:dyDescent="0.25">
      <c r="A6" s="19" t="s">
        <v>24</v>
      </c>
      <c r="B6" s="12">
        <v>480</v>
      </c>
      <c r="C6" s="13">
        <v>44603</v>
      </c>
      <c r="D6" s="13">
        <v>44599</v>
      </c>
      <c r="E6" s="13"/>
      <c r="F6" s="13"/>
      <c r="G6" s="1">
        <f t="shared" si="0"/>
        <v>-4</v>
      </c>
      <c r="H6" s="12">
        <f t="shared" si="1"/>
        <v>-1920</v>
      </c>
    </row>
    <row r="7" spans="1:8" x14ac:dyDescent="0.25">
      <c r="A7" s="19" t="s">
        <v>25</v>
      </c>
      <c r="B7" s="12">
        <v>12740.97</v>
      </c>
      <c r="C7" s="13">
        <v>44604</v>
      </c>
      <c r="D7" s="13">
        <v>44599</v>
      </c>
      <c r="E7" s="13"/>
      <c r="F7" s="13"/>
      <c r="G7" s="1">
        <f t="shared" si="0"/>
        <v>-5</v>
      </c>
      <c r="H7" s="12">
        <f t="shared" si="1"/>
        <v>-63704.85</v>
      </c>
    </row>
    <row r="8" spans="1:8" x14ac:dyDescent="0.25">
      <c r="A8" s="19" t="s">
        <v>26</v>
      </c>
      <c r="B8" s="12">
        <v>360</v>
      </c>
      <c r="C8" s="13">
        <v>44608</v>
      </c>
      <c r="D8" s="13">
        <v>44599</v>
      </c>
      <c r="E8" s="13"/>
      <c r="F8" s="13"/>
      <c r="G8" s="1">
        <f t="shared" si="0"/>
        <v>-9</v>
      </c>
      <c r="H8" s="12">
        <f t="shared" si="1"/>
        <v>-3240</v>
      </c>
    </row>
    <row r="9" spans="1:8" x14ac:dyDescent="0.25">
      <c r="A9" s="19" t="s">
        <v>27</v>
      </c>
      <c r="B9" s="12">
        <v>834</v>
      </c>
      <c r="C9" s="13">
        <v>44617</v>
      </c>
      <c r="D9" s="13">
        <v>44599</v>
      </c>
      <c r="E9" s="13"/>
      <c r="F9" s="13"/>
      <c r="G9" s="1">
        <f t="shared" si="0"/>
        <v>-18</v>
      </c>
      <c r="H9" s="12">
        <f t="shared" si="1"/>
        <v>-15012</v>
      </c>
    </row>
    <row r="10" spans="1:8" x14ac:dyDescent="0.25">
      <c r="A10" s="19" t="s">
        <v>28</v>
      </c>
      <c r="B10" s="12">
        <v>2385</v>
      </c>
      <c r="C10" s="13">
        <v>44619</v>
      </c>
      <c r="D10" s="13">
        <v>44599</v>
      </c>
      <c r="E10" s="13"/>
      <c r="F10" s="13"/>
      <c r="G10" s="1">
        <f t="shared" si="0"/>
        <v>-20</v>
      </c>
      <c r="H10" s="12">
        <f t="shared" si="1"/>
        <v>-47700</v>
      </c>
    </row>
    <row r="11" spans="1:8" x14ac:dyDescent="0.25">
      <c r="A11" s="19" t="s">
        <v>29</v>
      </c>
      <c r="B11" s="12">
        <v>1064.5</v>
      </c>
      <c r="C11" s="13">
        <v>44619</v>
      </c>
      <c r="D11" s="13">
        <v>44599</v>
      </c>
      <c r="E11" s="13"/>
      <c r="F11" s="13"/>
      <c r="G11" s="1">
        <f t="shared" si="0"/>
        <v>-20</v>
      </c>
      <c r="H11" s="12">
        <f t="shared" si="1"/>
        <v>-21290</v>
      </c>
    </row>
    <row r="12" spans="1:8" x14ac:dyDescent="0.25">
      <c r="A12" s="19" t="s">
        <v>30</v>
      </c>
      <c r="B12" s="12">
        <v>77.2</v>
      </c>
      <c r="C12" s="13">
        <v>44630</v>
      </c>
      <c r="D12" s="13">
        <v>44607</v>
      </c>
      <c r="E12" s="13"/>
      <c r="F12" s="13"/>
      <c r="G12" s="1">
        <f t="shared" si="0"/>
        <v>-23</v>
      </c>
      <c r="H12" s="12">
        <f t="shared" si="1"/>
        <v>-1775.6000000000001</v>
      </c>
    </row>
    <row r="13" spans="1:8" x14ac:dyDescent="0.25">
      <c r="A13" s="19" t="s">
        <v>31</v>
      </c>
      <c r="B13" s="12">
        <v>819.67</v>
      </c>
      <c r="C13" s="13">
        <v>44632</v>
      </c>
      <c r="D13" s="13">
        <v>44607</v>
      </c>
      <c r="E13" s="13"/>
      <c r="F13" s="13"/>
      <c r="G13" s="1">
        <f t="shared" si="0"/>
        <v>-25</v>
      </c>
      <c r="H13" s="12">
        <f t="shared" si="1"/>
        <v>-20491.75</v>
      </c>
    </row>
    <row r="14" spans="1:8" x14ac:dyDescent="0.25">
      <c r="A14" s="19" t="s">
        <v>32</v>
      </c>
      <c r="B14" s="12">
        <v>925</v>
      </c>
      <c r="C14" s="13">
        <v>44630</v>
      </c>
      <c r="D14" s="13">
        <v>44607</v>
      </c>
      <c r="E14" s="13"/>
      <c r="F14" s="13"/>
      <c r="G14" s="1">
        <f t="shared" si="0"/>
        <v>-23</v>
      </c>
      <c r="H14" s="12">
        <f t="shared" si="1"/>
        <v>-21275</v>
      </c>
    </row>
    <row r="15" spans="1:8" x14ac:dyDescent="0.25">
      <c r="A15" s="19" t="s">
        <v>33</v>
      </c>
      <c r="B15" s="12">
        <v>2000</v>
      </c>
      <c r="C15" s="13">
        <v>44630</v>
      </c>
      <c r="D15" s="13">
        <v>44607</v>
      </c>
      <c r="E15" s="13"/>
      <c r="F15" s="13"/>
      <c r="G15" s="1">
        <f t="shared" si="0"/>
        <v>-23</v>
      </c>
      <c r="H15" s="12">
        <f t="shared" si="1"/>
        <v>-46000</v>
      </c>
    </row>
    <row r="16" spans="1:8" x14ac:dyDescent="0.25">
      <c r="A16" s="19" t="s">
        <v>34</v>
      </c>
      <c r="B16" s="12">
        <v>27.06</v>
      </c>
      <c r="C16" s="13">
        <v>44632</v>
      </c>
      <c r="D16" s="13">
        <v>44607</v>
      </c>
      <c r="E16" s="13"/>
      <c r="F16" s="13"/>
      <c r="G16" s="1">
        <f t="shared" si="0"/>
        <v>-25</v>
      </c>
      <c r="H16" s="12">
        <f t="shared" si="1"/>
        <v>-676.5</v>
      </c>
    </row>
    <row r="17" spans="1:8" x14ac:dyDescent="0.25">
      <c r="A17" s="19" t="s">
        <v>35</v>
      </c>
      <c r="B17" s="12">
        <v>294.95999999999998</v>
      </c>
      <c r="C17" s="13">
        <v>44632</v>
      </c>
      <c r="D17" s="13">
        <v>44607</v>
      </c>
      <c r="E17" s="13"/>
      <c r="F17" s="13"/>
      <c r="G17" s="1">
        <f t="shared" si="0"/>
        <v>-25</v>
      </c>
      <c r="H17" s="12">
        <f t="shared" si="1"/>
        <v>-7373.9999999999991</v>
      </c>
    </row>
    <row r="18" spans="1:8" x14ac:dyDescent="0.25">
      <c r="A18" s="19" t="s">
        <v>36</v>
      </c>
      <c r="B18" s="12">
        <v>165.08</v>
      </c>
      <c r="C18" s="13">
        <v>44632</v>
      </c>
      <c r="D18" s="13">
        <v>44607</v>
      </c>
      <c r="E18" s="13"/>
      <c r="F18" s="13"/>
      <c r="G18" s="1">
        <f t="shared" si="0"/>
        <v>-25</v>
      </c>
      <c r="H18" s="12">
        <f t="shared" si="1"/>
        <v>-4127</v>
      </c>
    </row>
    <row r="19" spans="1:8" x14ac:dyDescent="0.25">
      <c r="A19" s="19" t="s">
        <v>37</v>
      </c>
      <c r="B19" s="12">
        <v>32216</v>
      </c>
      <c r="C19" s="13">
        <v>44576</v>
      </c>
      <c r="D19" s="13">
        <v>44607</v>
      </c>
      <c r="E19" s="13"/>
      <c r="F19" s="13"/>
      <c r="G19" s="1">
        <f t="shared" si="0"/>
        <v>31</v>
      </c>
      <c r="H19" s="12">
        <f t="shared" si="1"/>
        <v>998696</v>
      </c>
    </row>
    <row r="20" spans="1:8" x14ac:dyDescent="0.25">
      <c r="A20" s="19" t="s">
        <v>38</v>
      </c>
      <c r="B20" s="12">
        <v>182.69</v>
      </c>
      <c r="C20" s="13">
        <v>44636</v>
      </c>
      <c r="D20" s="13">
        <v>44607</v>
      </c>
      <c r="E20" s="13"/>
      <c r="F20" s="13"/>
      <c r="G20" s="1">
        <f t="shared" si="0"/>
        <v>-29</v>
      </c>
      <c r="H20" s="12">
        <f t="shared" si="1"/>
        <v>-5298.01</v>
      </c>
    </row>
    <row r="21" spans="1:8" x14ac:dyDescent="0.25">
      <c r="A21" s="19" t="s">
        <v>39</v>
      </c>
      <c r="B21" s="12">
        <v>2312.38</v>
      </c>
      <c r="C21" s="13">
        <v>44637</v>
      </c>
      <c r="D21" s="13">
        <v>44607</v>
      </c>
      <c r="E21" s="13"/>
      <c r="F21" s="13"/>
      <c r="G21" s="1">
        <f t="shared" si="0"/>
        <v>-30</v>
      </c>
      <c r="H21" s="12">
        <f t="shared" si="1"/>
        <v>-69371.400000000009</v>
      </c>
    </row>
    <row r="22" spans="1:8" x14ac:dyDescent="0.25">
      <c r="A22" s="19" t="s">
        <v>40</v>
      </c>
      <c r="B22" s="12">
        <v>500</v>
      </c>
      <c r="C22" s="13">
        <v>44636</v>
      </c>
      <c r="D22" s="13">
        <v>44607</v>
      </c>
      <c r="E22" s="13"/>
      <c r="F22" s="13"/>
      <c r="G22" s="1">
        <f t="shared" si="0"/>
        <v>-29</v>
      </c>
      <c r="H22" s="12">
        <f t="shared" si="1"/>
        <v>-14500</v>
      </c>
    </row>
    <row r="23" spans="1:8" x14ac:dyDescent="0.25">
      <c r="A23" s="19" t="s">
        <v>41</v>
      </c>
      <c r="B23" s="12">
        <v>13404.24</v>
      </c>
      <c r="C23" s="13">
        <v>44636</v>
      </c>
      <c r="D23" s="13">
        <v>44627</v>
      </c>
      <c r="E23" s="13"/>
      <c r="F23" s="13"/>
      <c r="G23" s="1">
        <f t="shared" si="0"/>
        <v>-9</v>
      </c>
      <c r="H23" s="12">
        <f t="shared" si="1"/>
        <v>-120638.16</v>
      </c>
    </row>
    <row r="24" spans="1:8" x14ac:dyDescent="0.25">
      <c r="A24" s="19" t="s">
        <v>42</v>
      </c>
      <c r="B24" s="12">
        <v>1485</v>
      </c>
      <c r="C24" s="13">
        <v>44644</v>
      </c>
      <c r="D24" s="13">
        <v>44627</v>
      </c>
      <c r="E24" s="13"/>
      <c r="F24" s="13"/>
      <c r="G24" s="1">
        <f t="shared" si="0"/>
        <v>-17</v>
      </c>
      <c r="H24" s="12">
        <f t="shared" si="1"/>
        <v>-25245</v>
      </c>
    </row>
    <row r="25" spans="1:8" x14ac:dyDescent="0.25">
      <c r="A25" s="19" t="s">
        <v>43</v>
      </c>
      <c r="B25" s="12">
        <v>90</v>
      </c>
      <c r="C25" s="13">
        <v>44644</v>
      </c>
      <c r="D25" s="13">
        <v>44627</v>
      </c>
      <c r="E25" s="13"/>
      <c r="F25" s="13"/>
      <c r="G25" s="1">
        <f t="shared" si="0"/>
        <v>-17</v>
      </c>
      <c r="H25" s="12">
        <f t="shared" si="1"/>
        <v>-1530</v>
      </c>
    </row>
    <row r="26" spans="1:8" x14ac:dyDescent="0.25">
      <c r="A26" s="19" t="s">
        <v>44</v>
      </c>
      <c r="B26" s="12">
        <v>110</v>
      </c>
      <c r="C26" s="13">
        <v>44644</v>
      </c>
      <c r="D26" s="13">
        <v>44627</v>
      </c>
      <c r="E26" s="13"/>
      <c r="F26" s="13"/>
      <c r="G26" s="1">
        <f t="shared" si="0"/>
        <v>-17</v>
      </c>
      <c r="H26" s="12">
        <f t="shared" si="1"/>
        <v>-1870</v>
      </c>
    </row>
    <row r="27" spans="1:8" x14ac:dyDescent="0.25">
      <c r="A27" s="19" t="s">
        <v>45</v>
      </c>
      <c r="B27" s="12">
        <v>360</v>
      </c>
      <c r="C27" s="13">
        <v>44638</v>
      </c>
      <c r="D27" s="13">
        <v>44627</v>
      </c>
      <c r="E27" s="13"/>
      <c r="F27" s="13"/>
      <c r="G27" s="1">
        <f t="shared" si="0"/>
        <v>-11</v>
      </c>
      <c r="H27" s="12">
        <f t="shared" si="1"/>
        <v>-3960</v>
      </c>
    </row>
    <row r="28" spans="1:8" x14ac:dyDescent="0.25">
      <c r="A28" s="19" t="s">
        <v>46</v>
      </c>
      <c r="B28" s="12">
        <v>35.659999999999997</v>
      </c>
      <c r="C28" s="13">
        <v>44644</v>
      </c>
      <c r="D28" s="13">
        <v>44627</v>
      </c>
      <c r="E28" s="13"/>
      <c r="F28" s="13"/>
      <c r="G28" s="1">
        <f t="shared" si="0"/>
        <v>-17</v>
      </c>
      <c r="H28" s="12">
        <f t="shared" si="1"/>
        <v>-606.21999999999991</v>
      </c>
    </row>
    <row r="29" spans="1:8" x14ac:dyDescent="0.25">
      <c r="A29" s="19" t="s">
        <v>47</v>
      </c>
      <c r="B29" s="12">
        <v>409.84</v>
      </c>
      <c r="C29" s="13">
        <v>44652</v>
      </c>
      <c r="D29" s="13">
        <v>44627</v>
      </c>
      <c r="E29" s="13"/>
      <c r="F29" s="13"/>
      <c r="G29" s="1">
        <f t="shared" si="0"/>
        <v>-25</v>
      </c>
      <c r="H29" s="12">
        <f t="shared" si="1"/>
        <v>-10246</v>
      </c>
    </row>
    <row r="30" spans="1:8" x14ac:dyDescent="0.25">
      <c r="A30" s="19" t="s">
        <v>48</v>
      </c>
      <c r="B30" s="12">
        <v>2310</v>
      </c>
      <c r="C30" s="13">
        <v>44652</v>
      </c>
      <c r="D30" s="13">
        <v>44627</v>
      </c>
      <c r="E30" s="13"/>
      <c r="F30" s="13"/>
      <c r="G30" s="1">
        <f t="shared" si="0"/>
        <v>-25</v>
      </c>
      <c r="H30" s="12">
        <f t="shared" si="1"/>
        <v>-57750</v>
      </c>
    </row>
    <row r="31" spans="1:8" x14ac:dyDescent="0.25">
      <c r="A31" s="19" t="s">
        <v>49</v>
      </c>
      <c r="B31" s="12">
        <v>200</v>
      </c>
      <c r="C31" s="13">
        <v>44650</v>
      </c>
      <c r="D31" s="13">
        <v>44627</v>
      </c>
      <c r="E31" s="13"/>
      <c r="F31" s="13"/>
      <c r="G31" s="1">
        <f t="shared" si="0"/>
        <v>-23</v>
      </c>
      <c r="H31" s="12">
        <f t="shared" si="1"/>
        <v>-4600</v>
      </c>
    </row>
    <row r="32" spans="1:8" x14ac:dyDescent="0.25">
      <c r="A32" s="19" t="s">
        <v>50</v>
      </c>
      <c r="B32" s="12">
        <v>332.25</v>
      </c>
      <c r="C32" s="13">
        <v>44646</v>
      </c>
      <c r="D32" s="13">
        <v>44627</v>
      </c>
      <c r="E32" s="13"/>
      <c r="F32" s="13"/>
      <c r="G32" s="1">
        <f t="shared" si="0"/>
        <v>-19</v>
      </c>
      <c r="H32" s="12">
        <f t="shared" si="1"/>
        <v>-6312.75</v>
      </c>
    </row>
    <row r="33" spans="1:8" x14ac:dyDescent="0.25">
      <c r="A33" s="19" t="s">
        <v>51</v>
      </c>
      <c r="B33" s="12">
        <v>359.82</v>
      </c>
      <c r="C33" s="13">
        <v>44653</v>
      </c>
      <c r="D33" s="13">
        <v>44627</v>
      </c>
      <c r="E33" s="13"/>
      <c r="F33" s="13"/>
      <c r="G33" s="1">
        <f t="shared" si="0"/>
        <v>-26</v>
      </c>
      <c r="H33" s="12">
        <f t="shared" si="1"/>
        <v>-9355.32</v>
      </c>
    </row>
    <row r="34" spans="1:8" x14ac:dyDescent="0.25">
      <c r="A34" s="19" t="s">
        <v>52</v>
      </c>
      <c r="B34" s="12">
        <v>1209.06</v>
      </c>
      <c r="C34" s="13">
        <v>44653</v>
      </c>
      <c r="D34" s="13">
        <v>44627</v>
      </c>
      <c r="E34" s="13"/>
      <c r="F34" s="13"/>
      <c r="G34" s="1">
        <f t="shared" si="0"/>
        <v>-26</v>
      </c>
      <c r="H34" s="12">
        <f t="shared" si="1"/>
        <v>-31435.559999999998</v>
      </c>
    </row>
    <row r="35" spans="1:8" x14ac:dyDescent="0.25">
      <c r="A35" s="19" t="s">
        <v>53</v>
      </c>
      <c r="B35" s="12">
        <v>147.63</v>
      </c>
      <c r="C35" s="13">
        <v>44653</v>
      </c>
      <c r="D35" s="13">
        <v>44627</v>
      </c>
      <c r="E35" s="13"/>
      <c r="F35" s="13"/>
      <c r="G35" s="1">
        <f t="shared" si="0"/>
        <v>-26</v>
      </c>
      <c r="H35" s="12">
        <f t="shared" si="1"/>
        <v>-3838.38</v>
      </c>
    </row>
    <row r="36" spans="1:8" x14ac:dyDescent="0.25">
      <c r="A36" s="19" t="s">
        <v>54</v>
      </c>
      <c r="B36" s="12">
        <v>58.15</v>
      </c>
      <c r="C36" s="13">
        <v>44657</v>
      </c>
      <c r="D36" s="13">
        <v>44627</v>
      </c>
      <c r="E36" s="13"/>
      <c r="F36" s="13"/>
      <c r="G36" s="1">
        <f t="shared" si="0"/>
        <v>-30</v>
      </c>
      <c r="H36" s="12">
        <f t="shared" si="1"/>
        <v>-1744.5</v>
      </c>
    </row>
    <row r="37" spans="1:8" x14ac:dyDescent="0.25">
      <c r="A37" s="19" t="s">
        <v>55</v>
      </c>
      <c r="B37" s="12">
        <v>280</v>
      </c>
      <c r="C37" s="13">
        <v>44664</v>
      </c>
      <c r="D37" s="13">
        <v>44642</v>
      </c>
      <c r="E37" s="13"/>
      <c r="F37" s="13"/>
      <c r="G37" s="1">
        <f t="shared" si="0"/>
        <v>-22</v>
      </c>
      <c r="H37" s="12">
        <f t="shared" si="1"/>
        <v>-6160</v>
      </c>
    </row>
    <row r="38" spans="1:8" x14ac:dyDescent="0.25">
      <c r="A38" s="19" t="s">
        <v>56</v>
      </c>
      <c r="B38" s="12">
        <v>20855.2</v>
      </c>
      <c r="C38" s="13">
        <v>44664</v>
      </c>
      <c r="D38" s="13">
        <v>44642</v>
      </c>
      <c r="E38" s="13"/>
      <c r="F38" s="13"/>
      <c r="G38" s="1">
        <f t="shared" si="0"/>
        <v>-22</v>
      </c>
      <c r="H38" s="12">
        <f t="shared" si="1"/>
        <v>-458814.4</v>
      </c>
    </row>
    <row r="39" spans="1:8" x14ac:dyDescent="0.25">
      <c r="A39" s="19" t="s">
        <v>57</v>
      </c>
      <c r="B39" s="12">
        <v>168.68</v>
      </c>
      <c r="C39" s="13">
        <v>44661</v>
      </c>
      <c r="D39" s="13">
        <v>44642</v>
      </c>
      <c r="E39" s="13"/>
      <c r="F39" s="13"/>
      <c r="G39" s="1">
        <f t="shared" si="0"/>
        <v>-19</v>
      </c>
      <c r="H39" s="12">
        <f t="shared" si="1"/>
        <v>-3204.92</v>
      </c>
    </row>
    <row r="40" spans="1:8" x14ac:dyDescent="0.25">
      <c r="A40" s="19" t="s">
        <v>58</v>
      </c>
      <c r="B40" s="12">
        <v>192.23</v>
      </c>
      <c r="C40" s="13">
        <v>44661</v>
      </c>
      <c r="D40" s="13">
        <v>44642</v>
      </c>
      <c r="E40" s="13"/>
      <c r="F40" s="13"/>
      <c r="G40" s="1">
        <f t="shared" si="0"/>
        <v>-19</v>
      </c>
      <c r="H40" s="12">
        <f t="shared" si="1"/>
        <v>-3652.37</v>
      </c>
    </row>
    <row r="41" spans="1:8" x14ac:dyDescent="0.25">
      <c r="A41" s="19" t="s">
        <v>59</v>
      </c>
      <c r="B41" s="12">
        <v>3470.6</v>
      </c>
      <c r="C41" s="13">
        <v>44661</v>
      </c>
      <c r="D41" s="13">
        <v>44642</v>
      </c>
      <c r="E41" s="13"/>
      <c r="F41" s="13"/>
      <c r="G41" s="1">
        <f t="shared" si="0"/>
        <v>-19</v>
      </c>
      <c r="H41" s="12">
        <f t="shared" si="1"/>
        <v>-65941.399999999994</v>
      </c>
    </row>
    <row r="42" spans="1:8" x14ac:dyDescent="0.25">
      <c r="A42" s="19" t="s">
        <v>60</v>
      </c>
      <c r="B42" s="12">
        <v>1593.98</v>
      </c>
      <c r="C42" s="13">
        <v>44661</v>
      </c>
      <c r="D42" s="13">
        <v>44642</v>
      </c>
      <c r="E42" s="13"/>
      <c r="F42" s="13"/>
      <c r="G42" s="1">
        <f t="shared" si="0"/>
        <v>-19</v>
      </c>
      <c r="H42" s="12">
        <f t="shared" si="1"/>
        <v>-30285.62</v>
      </c>
    </row>
    <row r="43" spans="1:8" x14ac:dyDescent="0.25">
      <c r="A43" s="19" t="s">
        <v>61</v>
      </c>
      <c r="B43" s="12">
        <v>480</v>
      </c>
      <c r="C43" s="13">
        <v>44661</v>
      </c>
      <c r="D43" s="13">
        <v>44642</v>
      </c>
      <c r="E43" s="13"/>
      <c r="F43" s="13"/>
      <c r="G43" s="1">
        <f t="shared" si="0"/>
        <v>-19</v>
      </c>
      <c r="H43" s="12">
        <f t="shared" si="1"/>
        <v>-9120</v>
      </c>
    </row>
    <row r="44" spans="1:8" x14ac:dyDescent="0.25">
      <c r="A44" s="19" t="s">
        <v>62</v>
      </c>
      <c r="B44" s="12">
        <v>3985.97</v>
      </c>
      <c r="C44" s="13">
        <v>44660</v>
      </c>
      <c r="D44" s="13">
        <v>44642</v>
      </c>
      <c r="E44" s="13"/>
      <c r="F44" s="13"/>
      <c r="G44" s="1">
        <f t="shared" si="0"/>
        <v>-18</v>
      </c>
      <c r="H44" s="12">
        <f t="shared" si="1"/>
        <v>-71747.459999999992</v>
      </c>
    </row>
    <row r="45" spans="1:8" x14ac:dyDescent="0.25">
      <c r="A45" s="19" t="s">
        <v>63</v>
      </c>
      <c r="B45" s="12">
        <v>659</v>
      </c>
      <c r="C45" s="13">
        <v>44660</v>
      </c>
      <c r="D45" s="13">
        <v>44642</v>
      </c>
      <c r="E45" s="13"/>
      <c r="F45" s="13"/>
      <c r="G45" s="1">
        <f t="shared" si="0"/>
        <v>-18</v>
      </c>
      <c r="H45" s="12">
        <f t="shared" si="1"/>
        <v>-11862</v>
      </c>
    </row>
    <row r="46" spans="1:8" x14ac:dyDescent="0.25">
      <c r="A46" s="19" t="s">
        <v>64</v>
      </c>
      <c r="B46" s="12">
        <v>217</v>
      </c>
      <c r="C46" s="13">
        <v>44659</v>
      </c>
      <c r="D46" s="13">
        <v>44642</v>
      </c>
      <c r="E46" s="13"/>
      <c r="F46" s="13"/>
      <c r="G46" s="1">
        <f t="shared" si="0"/>
        <v>-17</v>
      </c>
      <c r="H46" s="12">
        <f t="shared" si="1"/>
        <v>-3689</v>
      </c>
    </row>
    <row r="47" spans="1:8" x14ac:dyDescent="0.25">
      <c r="A47" s="19" t="s">
        <v>65</v>
      </c>
      <c r="B47" s="12">
        <v>700</v>
      </c>
      <c r="C47" s="13">
        <v>44658</v>
      </c>
      <c r="D47" s="13">
        <v>44642</v>
      </c>
      <c r="E47" s="13"/>
      <c r="F47" s="13"/>
      <c r="G47" s="1">
        <f t="shared" si="0"/>
        <v>-16</v>
      </c>
      <c r="H47" s="12">
        <f t="shared" si="1"/>
        <v>-11200</v>
      </c>
    </row>
    <row r="48" spans="1:8" x14ac:dyDescent="0.25">
      <c r="A48" s="19" t="s">
        <v>66</v>
      </c>
      <c r="B48" s="12">
        <v>197.58</v>
      </c>
      <c r="C48" s="13">
        <v>44658</v>
      </c>
      <c r="D48" s="13">
        <v>44642</v>
      </c>
      <c r="E48" s="13"/>
      <c r="F48" s="13"/>
      <c r="G48" s="1">
        <f t="shared" si="0"/>
        <v>-16</v>
      </c>
      <c r="H48" s="12">
        <f t="shared" si="1"/>
        <v>-3161.28</v>
      </c>
    </row>
    <row r="49" spans="1:8" x14ac:dyDescent="0.25">
      <c r="A49" s="19" t="s">
        <v>67</v>
      </c>
      <c r="B49" s="12">
        <v>420</v>
      </c>
      <c r="C49" s="13">
        <v>44666</v>
      </c>
      <c r="D49" s="13">
        <v>44642</v>
      </c>
      <c r="E49" s="13"/>
      <c r="F49" s="13"/>
      <c r="G49" s="1">
        <f t="shared" si="0"/>
        <v>-24</v>
      </c>
      <c r="H49" s="12">
        <f t="shared" si="1"/>
        <v>-10080</v>
      </c>
    </row>
    <row r="50" spans="1:8" x14ac:dyDescent="0.25">
      <c r="A50" s="19" t="s">
        <v>68</v>
      </c>
      <c r="B50" s="12">
        <v>17.579999999999998</v>
      </c>
      <c r="C50" s="13">
        <v>44666</v>
      </c>
      <c r="D50" s="13">
        <v>44642</v>
      </c>
      <c r="E50" s="13"/>
      <c r="F50" s="13"/>
      <c r="G50" s="1">
        <f t="shared" si="0"/>
        <v>-24</v>
      </c>
      <c r="H50" s="12">
        <f t="shared" si="1"/>
        <v>-421.91999999999996</v>
      </c>
    </row>
    <row r="51" spans="1:8" x14ac:dyDescent="0.25">
      <c r="A51" s="19" t="s">
        <v>69</v>
      </c>
      <c r="B51" s="12">
        <v>321.85000000000002</v>
      </c>
      <c r="C51" s="13">
        <v>44665</v>
      </c>
      <c r="D51" s="13">
        <v>44642</v>
      </c>
      <c r="E51" s="13"/>
      <c r="F51" s="13"/>
      <c r="G51" s="1">
        <f t="shared" si="0"/>
        <v>-23</v>
      </c>
      <c r="H51" s="12">
        <f t="shared" si="1"/>
        <v>-7402.55</v>
      </c>
    </row>
    <row r="52" spans="1:8" x14ac:dyDescent="0.25">
      <c r="A52" s="19" t="s">
        <v>70</v>
      </c>
      <c r="B52" s="12">
        <v>12.7</v>
      </c>
      <c r="C52" s="13">
        <v>44665</v>
      </c>
      <c r="D52" s="13">
        <v>44642</v>
      </c>
      <c r="E52" s="13"/>
      <c r="F52" s="13"/>
      <c r="G52" s="1">
        <f t="shared" si="0"/>
        <v>-23</v>
      </c>
      <c r="H52" s="12">
        <f t="shared" si="1"/>
        <v>-292.09999999999997</v>
      </c>
    </row>
    <row r="53" spans="1:8" x14ac:dyDescent="0.25">
      <c r="A53" s="19" t="s">
        <v>71</v>
      </c>
      <c r="B53" s="12">
        <v>117</v>
      </c>
      <c r="C53" s="13">
        <v>44665</v>
      </c>
      <c r="D53" s="13">
        <v>44642</v>
      </c>
      <c r="E53" s="13"/>
      <c r="F53" s="13"/>
      <c r="G53" s="1">
        <f t="shared" si="0"/>
        <v>-23</v>
      </c>
      <c r="H53" s="12">
        <f t="shared" si="1"/>
        <v>-2691</v>
      </c>
    </row>
    <row r="54" spans="1:8" x14ac:dyDescent="0.25">
      <c r="A54" s="19" t="s">
        <v>72</v>
      </c>
      <c r="B54" s="12">
        <v>127.09</v>
      </c>
      <c r="C54" s="13">
        <v>44665</v>
      </c>
      <c r="D54" s="13">
        <v>44642</v>
      </c>
      <c r="E54" s="13"/>
      <c r="F54" s="13"/>
      <c r="G54" s="1">
        <f t="shared" si="0"/>
        <v>-23</v>
      </c>
      <c r="H54" s="12">
        <f t="shared" si="1"/>
        <v>-2923.07</v>
      </c>
    </row>
    <row r="55" spans="1:8" x14ac:dyDescent="0.25">
      <c r="A55" s="19" t="s">
        <v>73</v>
      </c>
      <c r="B55" s="12">
        <v>145.25</v>
      </c>
      <c r="C55" s="13">
        <v>44665</v>
      </c>
      <c r="D55" s="13">
        <v>44642</v>
      </c>
      <c r="E55" s="13"/>
      <c r="F55" s="13"/>
      <c r="G55" s="1">
        <f t="shared" si="0"/>
        <v>-23</v>
      </c>
      <c r="H55" s="12">
        <f t="shared" si="1"/>
        <v>-3340.75</v>
      </c>
    </row>
    <row r="56" spans="1:8" x14ac:dyDescent="0.25">
      <c r="A56" s="19" t="s">
        <v>74</v>
      </c>
      <c r="B56" s="12">
        <v>169.69</v>
      </c>
      <c r="C56" s="13">
        <v>44665</v>
      </c>
      <c r="D56" s="13">
        <v>44642</v>
      </c>
      <c r="E56" s="13"/>
      <c r="F56" s="13"/>
      <c r="G56" s="1">
        <f t="shared" si="0"/>
        <v>-23</v>
      </c>
      <c r="H56" s="12">
        <f t="shared" si="1"/>
        <v>-3902.87</v>
      </c>
    </row>
    <row r="57" spans="1:8" x14ac:dyDescent="0.25">
      <c r="A57" s="19" t="s">
        <v>75</v>
      </c>
      <c r="B57" s="12">
        <v>183.33</v>
      </c>
      <c r="C57" s="13">
        <v>44665</v>
      </c>
      <c r="D57" s="13">
        <v>44642</v>
      </c>
      <c r="E57" s="13"/>
      <c r="F57" s="13"/>
      <c r="G57" s="1">
        <f t="shared" si="0"/>
        <v>-23</v>
      </c>
      <c r="H57" s="12">
        <f t="shared" si="1"/>
        <v>-4216.59</v>
      </c>
    </row>
    <row r="58" spans="1:8" x14ac:dyDescent="0.25">
      <c r="A58" s="19" t="s">
        <v>76</v>
      </c>
      <c r="B58" s="12">
        <v>122.45</v>
      </c>
      <c r="C58" s="13">
        <v>44675</v>
      </c>
      <c r="D58" s="13">
        <v>44650</v>
      </c>
      <c r="E58" s="13"/>
      <c r="F58" s="13"/>
      <c r="G58" s="1">
        <f t="shared" si="0"/>
        <v>-25</v>
      </c>
      <c r="H58" s="12">
        <f t="shared" si="1"/>
        <v>-3061.25</v>
      </c>
    </row>
    <row r="59" spans="1:8" x14ac:dyDescent="0.25">
      <c r="A59" s="19" t="s">
        <v>77</v>
      </c>
      <c r="B59" s="12">
        <v>130.78</v>
      </c>
      <c r="C59" s="13">
        <v>44675</v>
      </c>
      <c r="D59" s="13">
        <v>44650</v>
      </c>
      <c r="E59" s="13"/>
      <c r="F59" s="13"/>
      <c r="G59" s="1">
        <f t="shared" si="0"/>
        <v>-25</v>
      </c>
      <c r="H59" s="12">
        <f t="shared" si="1"/>
        <v>-3269.5</v>
      </c>
    </row>
    <row r="60" spans="1:8" x14ac:dyDescent="0.25">
      <c r="A60" s="19" t="s">
        <v>78</v>
      </c>
      <c r="B60" s="12">
        <v>428.4</v>
      </c>
      <c r="C60" s="13">
        <v>44674</v>
      </c>
      <c r="D60" s="13">
        <v>44650</v>
      </c>
      <c r="E60" s="13"/>
      <c r="F60" s="13"/>
      <c r="G60" s="1">
        <f t="shared" si="0"/>
        <v>-24</v>
      </c>
      <c r="H60" s="12">
        <f t="shared" si="1"/>
        <v>-10281.599999999999</v>
      </c>
    </row>
    <row r="61" spans="1:8" x14ac:dyDescent="0.25">
      <c r="A61" s="19" t="s">
        <v>79</v>
      </c>
      <c r="B61" s="12">
        <v>368.85</v>
      </c>
      <c r="C61" s="13">
        <v>44673</v>
      </c>
      <c r="D61" s="13">
        <v>44650</v>
      </c>
      <c r="E61" s="13"/>
      <c r="F61" s="13"/>
      <c r="G61" s="1">
        <f t="shared" si="0"/>
        <v>-23</v>
      </c>
      <c r="H61" s="12">
        <f t="shared" si="1"/>
        <v>-8483.5500000000011</v>
      </c>
    </row>
    <row r="62" spans="1:8" x14ac:dyDescent="0.25">
      <c r="A62" s="19" t="s">
        <v>80</v>
      </c>
      <c r="B62" s="12">
        <v>140.86000000000001</v>
      </c>
      <c r="C62" s="13">
        <v>44673</v>
      </c>
      <c r="D62" s="13">
        <v>44650</v>
      </c>
      <c r="E62" s="13"/>
      <c r="F62" s="13"/>
      <c r="G62" s="1">
        <f t="shared" si="0"/>
        <v>-23</v>
      </c>
      <c r="H62" s="12">
        <f t="shared" si="1"/>
        <v>-3239.78</v>
      </c>
    </row>
    <row r="63" spans="1:8" x14ac:dyDescent="0.25">
      <c r="A63" s="19" t="s">
        <v>81</v>
      </c>
      <c r="B63" s="12">
        <v>195</v>
      </c>
      <c r="C63" s="13">
        <v>44673</v>
      </c>
      <c r="D63" s="13">
        <v>44650</v>
      </c>
      <c r="E63" s="13"/>
      <c r="F63" s="13"/>
      <c r="G63" s="1">
        <f t="shared" si="0"/>
        <v>-23</v>
      </c>
      <c r="H63" s="12">
        <f t="shared" si="1"/>
        <v>-4485</v>
      </c>
    </row>
    <row r="64" spans="1:8" x14ac:dyDescent="0.25">
      <c r="A64" s="19" t="s">
        <v>82</v>
      </c>
      <c r="B64" s="12">
        <v>19.5</v>
      </c>
      <c r="C64" s="13">
        <v>44673</v>
      </c>
      <c r="D64" s="13">
        <v>44650</v>
      </c>
      <c r="E64" s="13"/>
      <c r="F64" s="13"/>
      <c r="G64" s="1">
        <f t="shared" si="0"/>
        <v>-23</v>
      </c>
      <c r="H64" s="12">
        <f t="shared" si="1"/>
        <v>-448.5</v>
      </c>
    </row>
    <row r="65" spans="1:8" x14ac:dyDescent="0.25">
      <c r="A65" s="19" t="s">
        <v>83</v>
      </c>
      <c r="B65" s="12">
        <v>172.13</v>
      </c>
      <c r="C65" s="13">
        <v>44657</v>
      </c>
      <c r="D65" s="13">
        <v>44650</v>
      </c>
      <c r="E65" s="13"/>
      <c r="F65" s="13"/>
      <c r="G65" s="1">
        <f t="shared" si="0"/>
        <v>-7</v>
      </c>
      <c r="H65" s="12">
        <f t="shared" si="1"/>
        <v>-1204.9099999999999</v>
      </c>
    </row>
    <row r="66" spans="1:8" x14ac:dyDescent="0.25">
      <c r="A66" s="19" t="s">
        <v>84</v>
      </c>
      <c r="B66" s="12">
        <v>875</v>
      </c>
      <c r="C66" s="13">
        <v>44671</v>
      </c>
      <c r="D66" s="13">
        <v>44650</v>
      </c>
      <c r="E66" s="13"/>
      <c r="F66" s="13"/>
      <c r="G66" s="1">
        <f t="shared" si="0"/>
        <v>-21</v>
      </c>
      <c r="H66" s="12">
        <f t="shared" si="1"/>
        <v>-18375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132381.75</v>
      </c>
      <c r="C1">
        <f>COUNTA(A4:A353)</f>
        <v>134</v>
      </c>
      <c r="G1" s="16">
        <f>IF(B1&lt;&gt;0,H1/B1,0)</f>
        <v>-21.363494968150817</v>
      </c>
      <c r="H1" s="15">
        <f>SUM(H4:H353)</f>
        <v>-2828136.8499999996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85</v>
      </c>
      <c r="B4" s="12">
        <v>395.9</v>
      </c>
      <c r="C4" s="13">
        <v>44685</v>
      </c>
      <c r="D4" s="13">
        <v>44664</v>
      </c>
      <c r="E4" s="13"/>
      <c r="F4" s="13"/>
      <c r="G4" s="1">
        <f>D4-C4-(F4-E4)</f>
        <v>-21</v>
      </c>
      <c r="H4" s="12">
        <f>B4*G4</f>
        <v>-8313.9</v>
      </c>
    </row>
    <row r="5" spans="1:8" x14ac:dyDescent="0.25">
      <c r="A5" s="19" t="s">
        <v>86</v>
      </c>
      <c r="B5" s="12">
        <v>131.86000000000001</v>
      </c>
      <c r="C5" s="13">
        <v>44685</v>
      </c>
      <c r="D5" s="13">
        <v>44664</v>
      </c>
      <c r="E5" s="13"/>
      <c r="F5" s="13"/>
      <c r="G5" s="1">
        <f t="shared" ref="G5:G68" si="0">D5-C5-(F5-E5)</f>
        <v>-21</v>
      </c>
      <c r="H5" s="12">
        <f t="shared" ref="H5:H68" si="1">B5*G5</f>
        <v>-2769.0600000000004</v>
      </c>
    </row>
    <row r="6" spans="1:8" x14ac:dyDescent="0.25">
      <c r="A6" s="19" t="s">
        <v>87</v>
      </c>
      <c r="B6" s="12">
        <v>363</v>
      </c>
      <c r="C6" s="13">
        <v>44682</v>
      </c>
      <c r="D6" s="13">
        <v>44658</v>
      </c>
      <c r="E6" s="13"/>
      <c r="F6" s="13"/>
      <c r="G6" s="1">
        <f t="shared" si="0"/>
        <v>-24</v>
      </c>
      <c r="H6" s="12">
        <f t="shared" si="1"/>
        <v>-8712</v>
      </c>
    </row>
    <row r="7" spans="1:8" x14ac:dyDescent="0.25">
      <c r="A7" s="19" t="s">
        <v>88</v>
      </c>
      <c r="B7" s="12">
        <v>522</v>
      </c>
      <c r="C7" s="13">
        <v>44680</v>
      </c>
      <c r="D7" s="13">
        <v>44664</v>
      </c>
      <c r="E7" s="13"/>
      <c r="F7" s="13"/>
      <c r="G7" s="1">
        <f t="shared" si="0"/>
        <v>-16</v>
      </c>
      <c r="H7" s="12">
        <f t="shared" si="1"/>
        <v>-8352</v>
      </c>
    </row>
    <row r="8" spans="1:8" x14ac:dyDescent="0.25">
      <c r="A8" s="19" t="s">
        <v>89</v>
      </c>
      <c r="B8" s="12">
        <v>1639.34</v>
      </c>
      <c r="C8" s="13">
        <v>44692</v>
      </c>
      <c r="D8" s="13">
        <v>44664</v>
      </c>
      <c r="E8" s="13"/>
      <c r="F8" s="13"/>
      <c r="G8" s="1">
        <f t="shared" si="0"/>
        <v>-28</v>
      </c>
      <c r="H8" s="12">
        <f t="shared" si="1"/>
        <v>-45901.52</v>
      </c>
    </row>
    <row r="9" spans="1:8" x14ac:dyDescent="0.25">
      <c r="A9" s="19" t="s">
        <v>90</v>
      </c>
      <c r="B9" s="12">
        <v>129.72</v>
      </c>
      <c r="C9" s="13">
        <v>44693</v>
      </c>
      <c r="D9" s="13">
        <v>44664</v>
      </c>
      <c r="E9" s="13"/>
      <c r="F9" s="13"/>
      <c r="G9" s="1">
        <f t="shared" si="0"/>
        <v>-29</v>
      </c>
      <c r="H9" s="12">
        <f t="shared" si="1"/>
        <v>-3761.88</v>
      </c>
    </row>
    <row r="10" spans="1:8" x14ac:dyDescent="0.25">
      <c r="A10" s="19" t="s">
        <v>91</v>
      </c>
      <c r="B10" s="12">
        <v>1047.71</v>
      </c>
      <c r="C10" s="13">
        <v>44693</v>
      </c>
      <c r="D10" s="13">
        <v>44664</v>
      </c>
      <c r="E10" s="13"/>
      <c r="F10" s="13"/>
      <c r="G10" s="1">
        <f t="shared" si="0"/>
        <v>-29</v>
      </c>
      <c r="H10" s="12">
        <f t="shared" si="1"/>
        <v>-30383.59</v>
      </c>
    </row>
    <row r="11" spans="1:8" x14ac:dyDescent="0.25">
      <c r="A11" s="19" t="s">
        <v>92</v>
      </c>
      <c r="B11" s="12">
        <v>167.8</v>
      </c>
      <c r="C11" s="13">
        <v>44692</v>
      </c>
      <c r="D11" s="13">
        <v>44664</v>
      </c>
      <c r="E11" s="13"/>
      <c r="F11" s="13"/>
      <c r="G11" s="1">
        <f t="shared" si="0"/>
        <v>-28</v>
      </c>
      <c r="H11" s="12">
        <f t="shared" si="1"/>
        <v>-4698.4000000000005</v>
      </c>
    </row>
    <row r="12" spans="1:8" x14ac:dyDescent="0.25">
      <c r="A12" s="19" t="s">
        <v>93</v>
      </c>
      <c r="B12" s="12">
        <v>151.09</v>
      </c>
      <c r="C12" s="13">
        <v>44692</v>
      </c>
      <c r="D12" s="13">
        <v>44664</v>
      </c>
      <c r="E12" s="13"/>
      <c r="F12" s="13"/>
      <c r="G12" s="1">
        <f t="shared" si="0"/>
        <v>-28</v>
      </c>
      <c r="H12" s="12">
        <f t="shared" si="1"/>
        <v>-4230.5200000000004</v>
      </c>
    </row>
    <row r="13" spans="1:8" x14ac:dyDescent="0.25">
      <c r="A13" s="19" t="s">
        <v>94</v>
      </c>
      <c r="B13" s="12">
        <v>657.83</v>
      </c>
      <c r="C13" s="13">
        <v>44692</v>
      </c>
      <c r="D13" s="13">
        <v>44664</v>
      </c>
      <c r="E13" s="13"/>
      <c r="F13" s="13"/>
      <c r="G13" s="1">
        <f t="shared" si="0"/>
        <v>-28</v>
      </c>
      <c r="H13" s="12">
        <f t="shared" si="1"/>
        <v>-18419.240000000002</v>
      </c>
    </row>
    <row r="14" spans="1:8" x14ac:dyDescent="0.25">
      <c r="A14" s="19" t="s">
        <v>95</v>
      </c>
      <c r="B14" s="12">
        <v>336</v>
      </c>
      <c r="C14" s="13">
        <v>44674</v>
      </c>
      <c r="D14" s="13">
        <v>44664</v>
      </c>
      <c r="E14" s="13"/>
      <c r="F14" s="13"/>
      <c r="G14" s="1">
        <f t="shared" si="0"/>
        <v>-10</v>
      </c>
      <c r="H14" s="12">
        <f t="shared" si="1"/>
        <v>-3360</v>
      </c>
    </row>
    <row r="15" spans="1:8" x14ac:dyDescent="0.25">
      <c r="A15" s="19" t="s">
        <v>96</v>
      </c>
      <c r="B15" s="12">
        <v>368.85</v>
      </c>
      <c r="C15" s="13">
        <v>44687</v>
      </c>
      <c r="D15" s="13">
        <v>44664</v>
      </c>
      <c r="E15" s="13"/>
      <c r="F15" s="13"/>
      <c r="G15" s="1">
        <f t="shared" si="0"/>
        <v>-23</v>
      </c>
      <c r="H15" s="12">
        <f t="shared" si="1"/>
        <v>-8483.5500000000011</v>
      </c>
    </row>
    <row r="16" spans="1:8" x14ac:dyDescent="0.25">
      <c r="A16" s="19" t="s">
        <v>97</v>
      </c>
      <c r="B16" s="12">
        <v>152.18</v>
      </c>
      <c r="C16" s="13">
        <v>44687</v>
      </c>
      <c r="D16" s="13">
        <v>44664</v>
      </c>
      <c r="E16" s="13"/>
      <c r="F16" s="13"/>
      <c r="G16" s="1">
        <f t="shared" si="0"/>
        <v>-23</v>
      </c>
      <c r="H16" s="12">
        <f t="shared" si="1"/>
        <v>-3500.1400000000003</v>
      </c>
    </row>
    <row r="17" spans="1:8" x14ac:dyDescent="0.25">
      <c r="A17" s="19" t="s">
        <v>98</v>
      </c>
      <c r="B17" s="12">
        <v>128.01</v>
      </c>
      <c r="C17" s="13">
        <v>44694</v>
      </c>
      <c r="D17" s="13">
        <v>44664</v>
      </c>
      <c r="E17" s="13"/>
      <c r="F17" s="13"/>
      <c r="G17" s="1">
        <f t="shared" si="0"/>
        <v>-30</v>
      </c>
      <c r="H17" s="12">
        <f t="shared" si="1"/>
        <v>-3840.2999999999997</v>
      </c>
    </row>
    <row r="18" spans="1:8" x14ac:dyDescent="0.25">
      <c r="A18" s="19" t="s">
        <v>99</v>
      </c>
      <c r="B18" s="12">
        <v>112.74</v>
      </c>
      <c r="C18" s="13">
        <v>44694</v>
      </c>
      <c r="D18" s="13">
        <v>44664</v>
      </c>
      <c r="E18" s="13"/>
      <c r="F18" s="13"/>
      <c r="G18" s="1">
        <f t="shared" si="0"/>
        <v>-30</v>
      </c>
      <c r="H18" s="12">
        <f t="shared" si="1"/>
        <v>-3382.2</v>
      </c>
    </row>
    <row r="19" spans="1:8" x14ac:dyDescent="0.25">
      <c r="A19" s="19" t="s">
        <v>100</v>
      </c>
      <c r="B19" s="12">
        <v>133.52000000000001</v>
      </c>
      <c r="C19" s="13">
        <v>44694</v>
      </c>
      <c r="D19" s="13">
        <v>44664</v>
      </c>
      <c r="E19" s="13"/>
      <c r="F19" s="13"/>
      <c r="G19" s="1">
        <f t="shared" si="0"/>
        <v>-30</v>
      </c>
      <c r="H19" s="12">
        <f t="shared" si="1"/>
        <v>-4005.6000000000004</v>
      </c>
    </row>
    <row r="20" spans="1:8" x14ac:dyDescent="0.25">
      <c r="A20" s="19" t="s">
        <v>101</v>
      </c>
      <c r="B20" s="12">
        <v>279.75</v>
      </c>
      <c r="C20" s="13">
        <v>44694</v>
      </c>
      <c r="D20" s="13">
        <v>44664</v>
      </c>
      <c r="E20" s="13"/>
      <c r="F20" s="13"/>
      <c r="G20" s="1">
        <f t="shared" si="0"/>
        <v>-30</v>
      </c>
      <c r="H20" s="12">
        <f t="shared" si="1"/>
        <v>-8392.5</v>
      </c>
    </row>
    <row r="21" spans="1:8" x14ac:dyDescent="0.25">
      <c r="A21" s="19" t="s">
        <v>102</v>
      </c>
      <c r="B21" s="12">
        <v>107.74</v>
      </c>
      <c r="C21" s="13">
        <v>44694</v>
      </c>
      <c r="D21" s="13">
        <v>44664</v>
      </c>
      <c r="E21" s="13"/>
      <c r="F21" s="13"/>
      <c r="G21" s="1">
        <f t="shared" si="0"/>
        <v>-30</v>
      </c>
      <c r="H21" s="12">
        <f t="shared" si="1"/>
        <v>-3232.2</v>
      </c>
    </row>
    <row r="22" spans="1:8" x14ac:dyDescent="0.25">
      <c r="A22" s="19" t="s">
        <v>103</v>
      </c>
      <c r="B22" s="12">
        <v>127.8</v>
      </c>
      <c r="C22" s="13">
        <v>44694</v>
      </c>
      <c r="D22" s="13">
        <v>44664</v>
      </c>
      <c r="E22" s="13"/>
      <c r="F22" s="13"/>
      <c r="G22" s="1">
        <f t="shared" si="0"/>
        <v>-30</v>
      </c>
      <c r="H22" s="12">
        <f t="shared" si="1"/>
        <v>-3834</v>
      </c>
    </row>
    <row r="23" spans="1:8" x14ac:dyDescent="0.25">
      <c r="A23" s="19" t="s">
        <v>104</v>
      </c>
      <c r="B23" s="12">
        <v>104.27</v>
      </c>
      <c r="C23" s="13">
        <v>44694</v>
      </c>
      <c r="D23" s="13">
        <v>44664</v>
      </c>
      <c r="E23" s="13"/>
      <c r="F23" s="13"/>
      <c r="G23" s="1">
        <f t="shared" si="0"/>
        <v>-30</v>
      </c>
      <c r="H23" s="12">
        <f t="shared" si="1"/>
        <v>-3128.1</v>
      </c>
    </row>
    <row r="24" spans="1:8" x14ac:dyDescent="0.25">
      <c r="A24" s="19" t="s">
        <v>105</v>
      </c>
      <c r="B24" s="12">
        <v>127.41</v>
      </c>
      <c r="C24" s="13">
        <v>44694</v>
      </c>
      <c r="D24" s="13">
        <v>44664</v>
      </c>
      <c r="E24" s="13"/>
      <c r="F24" s="13"/>
      <c r="G24" s="1">
        <f t="shared" si="0"/>
        <v>-30</v>
      </c>
      <c r="H24" s="12">
        <f t="shared" si="1"/>
        <v>-3822.2999999999997</v>
      </c>
    </row>
    <row r="25" spans="1:8" x14ac:dyDescent="0.25">
      <c r="A25" s="19" t="s">
        <v>106</v>
      </c>
      <c r="B25" s="12">
        <v>132.27000000000001</v>
      </c>
      <c r="C25" s="13">
        <v>44694</v>
      </c>
      <c r="D25" s="13">
        <v>44664</v>
      </c>
      <c r="E25" s="13"/>
      <c r="F25" s="13"/>
      <c r="G25" s="1">
        <f t="shared" si="0"/>
        <v>-30</v>
      </c>
      <c r="H25" s="12">
        <f t="shared" si="1"/>
        <v>-3968.1000000000004</v>
      </c>
    </row>
    <row r="26" spans="1:8" x14ac:dyDescent="0.25">
      <c r="A26" s="19" t="s">
        <v>107</v>
      </c>
      <c r="B26" s="12">
        <v>224</v>
      </c>
      <c r="C26" s="13">
        <v>44701</v>
      </c>
      <c r="D26" s="13">
        <v>44671</v>
      </c>
      <c r="E26" s="13"/>
      <c r="F26" s="13"/>
      <c r="G26" s="1">
        <f t="shared" si="0"/>
        <v>-30</v>
      </c>
      <c r="H26" s="12">
        <f t="shared" si="1"/>
        <v>-6720</v>
      </c>
    </row>
    <row r="27" spans="1:8" x14ac:dyDescent="0.25">
      <c r="A27" s="19" t="s">
        <v>108</v>
      </c>
      <c r="B27" s="12">
        <v>1872</v>
      </c>
      <c r="C27" s="13">
        <v>44687</v>
      </c>
      <c r="D27" s="13">
        <v>44678</v>
      </c>
      <c r="E27" s="13"/>
      <c r="F27" s="13"/>
      <c r="G27" s="1">
        <f t="shared" si="0"/>
        <v>-9</v>
      </c>
      <c r="H27" s="12">
        <f t="shared" si="1"/>
        <v>-16848</v>
      </c>
    </row>
    <row r="28" spans="1:8" x14ac:dyDescent="0.25">
      <c r="A28" s="19" t="s">
        <v>109</v>
      </c>
      <c r="B28" s="12">
        <v>520</v>
      </c>
      <c r="C28" s="13">
        <v>44695</v>
      </c>
      <c r="D28" s="13">
        <v>44678</v>
      </c>
      <c r="E28" s="13"/>
      <c r="F28" s="13"/>
      <c r="G28" s="1">
        <f t="shared" si="0"/>
        <v>-17</v>
      </c>
      <c r="H28" s="12">
        <f t="shared" si="1"/>
        <v>-8840</v>
      </c>
    </row>
    <row r="29" spans="1:8" x14ac:dyDescent="0.25">
      <c r="A29" s="19" t="s">
        <v>110</v>
      </c>
      <c r="B29" s="12">
        <v>200.95</v>
      </c>
      <c r="C29" s="13">
        <v>44701</v>
      </c>
      <c r="D29" s="13">
        <v>44678</v>
      </c>
      <c r="E29" s="13"/>
      <c r="F29" s="13"/>
      <c r="G29" s="1">
        <f t="shared" si="0"/>
        <v>-23</v>
      </c>
      <c r="H29" s="12">
        <f t="shared" si="1"/>
        <v>-4621.8499999999995</v>
      </c>
    </row>
    <row r="30" spans="1:8" x14ac:dyDescent="0.25">
      <c r="A30" s="19" t="s">
        <v>111</v>
      </c>
      <c r="B30" s="12">
        <v>22656.15</v>
      </c>
      <c r="C30" s="13">
        <v>44695</v>
      </c>
      <c r="D30" s="13">
        <v>44678</v>
      </c>
      <c r="E30" s="13"/>
      <c r="F30" s="13"/>
      <c r="G30" s="1">
        <f t="shared" si="0"/>
        <v>-17</v>
      </c>
      <c r="H30" s="12">
        <f t="shared" si="1"/>
        <v>-385154.55000000005</v>
      </c>
    </row>
    <row r="31" spans="1:8" x14ac:dyDescent="0.25">
      <c r="A31" s="19" t="s">
        <v>112</v>
      </c>
      <c r="B31" s="12">
        <v>50.49</v>
      </c>
      <c r="C31" s="13">
        <v>44701</v>
      </c>
      <c r="D31" s="13">
        <v>44678</v>
      </c>
      <c r="E31" s="13"/>
      <c r="F31" s="13"/>
      <c r="G31" s="1">
        <f t="shared" si="0"/>
        <v>-23</v>
      </c>
      <c r="H31" s="12">
        <f t="shared" si="1"/>
        <v>-1161.27</v>
      </c>
    </row>
    <row r="32" spans="1:8" x14ac:dyDescent="0.25">
      <c r="A32" s="19" t="s">
        <v>113</v>
      </c>
      <c r="B32" s="12">
        <v>4517.3</v>
      </c>
      <c r="C32" s="13">
        <v>44695</v>
      </c>
      <c r="D32" s="13">
        <v>44678</v>
      </c>
      <c r="E32" s="13"/>
      <c r="F32" s="13"/>
      <c r="G32" s="1">
        <f t="shared" si="0"/>
        <v>-17</v>
      </c>
      <c r="H32" s="12">
        <f t="shared" si="1"/>
        <v>-76794.100000000006</v>
      </c>
    </row>
    <row r="33" spans="1:8" x14ac:dyDescent="0.25">
      <c r="A33" s="19" t="s">
        <v>114</v>
      </c>
      <c r="B33" s="12">
        <v>661.28</v>
      </c>
      <c r="C33" s="13">
        <v>44702</v>
      </c>
      <c r="D33" s="13">
        <v>44678</v>
      </c>
      <c r="E33" s="13"/>
      <c r="F33" s="13"/>
      <c r="G33" s="1">
        <f t="shared" si="0"/>
        <v>-24</v>
      </c>
      <c r="H33" s="12">
        <f t="shared" si="1"/>
        <v>-15870.72</v>
      </c>
    </row>
    <row r="34" spans="1:8" x14ac:dyDescent="0.25">
      <c r="A34" s="19" t="s">
        <v>115</v>
      </c>
      <c r="B34" s="12">
        <v>163.44</v>
      </c>
      <c r="C34" s="13">
        <v>44708</v>
      </c>
      <c r="D34" s="13">
        <v>44678</v>
      </c>
      <c r="E34" s="13"/>
      <c r="F34" s="13"/>
      <c r="G34" s="1">
        <f t="shared" si="0"/>
        <v>-30</v>
      </c>
      <c r="H34" s="12">
        <f t="shared" si="1"/>
        <v>-4903.2</v>
      </c>
    </row>
    <row r="35" spans="1:8" x14ac:dyDescent="0.25">
      <c r="A35" s="19" t="s">
        <v>116</v>
      </c>
      <c r="B35" s="12">
        <v>90</v>
      </c>
      <c r="C35" s="13">
        <v>44708</v>
      </c>
      <c r="D35" s="13">
        <v>44678</v>
      </c>
      <c r="E35" s="13"/>
      <c r="F35" s="13"/>
      <c r="G35" s="1">
        <f t="shared" si="0"/>
        <v>-30</v>
      </c>
      <c r="H35" s="12">
        <f t="shared" si="1"/>
        <v>-2700</v>
      </c>
    </row>
    <row r="36" spans="1:8" x14ac:dyDescent="0.25">
      <c r="A36" s="19" t="s">
        <v>117</v>
      </c>
      <c r="B36" s="12">
        <v>1485</v>
      </c>
      <c r="C36" s="13">
        <v>44708</v>
      </c>
      <c r="D36" s="13">
        <v>44678</v>
      </c>
      <c r="E36" s="13"/>
      <c r="F36" s="13"/>
      <c r="G36" s="1">
        <f t="shared" si="0"/>
        <v>-30</v>
      </c>
      <c r="H36" s="12">
        <f t="shared" si="1"/>
        <v>-44550</v>
      </c>
    </row>
    <row r="37" spans="1:8" x14ac:dyDescent="0.25">
      <c r="A37" s="19" t="s">
        <v>118</v>
      </c>
      <c r="B37" s="12">
        <v>314</v>
      </c>
      <c r="C37" s="13">
        <v>44707</v>
      </c>
      <c r="D37" s="13">
        <v>44678</v>
      </c>
      <c r="E37" s="13"/>
      <c r="F37" s="13"/>
      <c r="G37" s="1">
        <f t="shared" si="0"/>
        <v>-29</v>
      </c>
      <c r="H37" s="12">
        <f t="shared" si="1"/>
        <v>-9106</v>
      </c>
    </row>
    <row r="38" spans="1:8" x14ac:dyDescent="0.25">
      <c r="A38" s="19" t="s">
        <v>119</v>
      </c>
      <c r="B38" s="12">
        <v>135.83000000000001</v>
      </c>
      <c r="C38" s="13">
        <v>44707</v>
      </c>
      <c r="D38" s="13">
        <v>44678</v>
      </c>
      <c r="E38" s="13"/>
      <c r="F38" s="13"/>
      <c r="G38" s="1">
        <f t="shared" si="0"/>
        <v>-29</v>
      </c>
      <c r="H38" s="12">
        <f t="shared" si="1"/>
        <v>-3939.07</v>
      </c>
    </row>
    <row r="39" spans="1:8" x14ac:dyDescent="0.25">
      <c r="A39" s="19" t="s">
        <v>120</v>
      </c>
      <c r="B39" s="12">
        <v>400</v>
      </c>
      <c r="C39" s="13">
        <v>44707</v>
      </c>
      <c r="D39" s="13">
        <v>44678</v>
      </c>
      <c r="E39" s="13"/>
      <c r="F39" s="13"/>
      <c r="G39" s="1">
        <f t="shared" si="0"/>
        <v>-29</v>
      </c>
      <c r="H39" s="12">
        <f t="shared" si="1"/>
        <v>-11600</v>
      </c>
    </row>
    <row r="40" spans="1:8" x14ac:dyDescent="0.25">
      <c r="A40" s="19" t="s">
        <v>121</v>
      </c>
      <c r="B40" s="12">
        <v>245</v>
      </c>
      <c r="C40" s="13">
        <v>44709</v>
      </c>
      <c r="D40" s="13">
        <v>44685</v>
      </c>
      <c r="E40" s="13"/>
      <c r="F40" s="13"/>
      <c r="G40" s="1">
        <f t="shared" si="0"/>
        <v>-24</v>
      </c>
      <c r="H40" s="12">
        <f t="shared" si="1"/>
        <v>-5880</v>
      </c>
    </row>
    <row r="41" spans="1:8" x14ac:dyDescent="0.25">
      <c r="A41" s="19" t="s">
        <v>122</v>
      </c>
      <c r="B41" s="12">
        <v>139.19999999999999</v>
      </c>
      <c r="C41" s="13">
        <v>44709</v>
      </c>
      <c r="D41" s="13">
        <v>44685</v>
      </c>
      <c r="E41" s="13"/>
      <c r="F41" s="13"/>
      <c r="G41" s="1">
        <f t="shared" si="0"/>
        <v>-24</v>
      </c>
      <c r="H41" s="12">
        <f t="shared" si="1"/>
        <v>-3340.7999999999997</v>
      </c>
    </row>
    <row r="42" spans="1:8" x14ac:dyDescent="0.25">
      <c r="A42" s="19" t="s">
        <v>123</v>
      </c>
      <c r="B42" s="12">
        <v>525</v>
      </c>
      <c r="C42" s="13">
        <v>44710</v>
      </c>
      <c r="D42" s="13">
        <v>44685</v>
      </c>
      <c r="E42" s="13"/>
      <c r="F42" s="13"/>
      <c r="G42" s="1">
        <f t="shared" si="0"/>
        <v>-25</v>
      </c>
      <c r="H42" s="12">
        <f t="shared" si="1"/>
        <v>-13125</v>
      </c>
    </row>
    <row r="43" spans="1:8" x14ac:dyDescent="0.25">
      <c r="A43" s="19" t="s">
        <v>124</v>
      </c>
      <c r="B43" s="12">
        <v>1140</v>
      </c>
      <c r="C43" s="13">
        <v>44710</v>
      </c>
      <c r="D43" s="13">
        <v>44685</v>
      </c>
      <c r="E43" s="13"/>
      <c r="F43" s="13"/>
      <c r="G43" s="1">
        <f t="shared" si="0"/>
        <v>-25</v>
      </c>
      <c r="H43" s="12">
        <f t="shared" si="1"/>
        <v>-28500</v>
      </c>
    </row>
    <row r="44" spans="1:8" x14ac:dyDescent="0.25">
      <c r="A44" s="19" t="s">
        <v>125</v>
      </c>
      <c r="B44" s="12">
        <v>523.87</v>
      </c>
      <c r="C44" s="13">
        <v>44717</v>
      </c>
      <c r="D44" s="13">
        <v>44693</v>
      </c>
      <c r="E44" s="13"/>
      <c r="F44" s="13"/>
      <c r="G44" s="1">
        <f t="shared" si="0"/>
        <v>-24</v>
      </c>
      <c r="H44" s="12">
        <f t="shared" si="1"/>
        <v>-12572.880000000001</v>
      </c>
    </row>
    <row r="45" spans="1:8" x14ac:dyDescent="0.25">
      <c r="A45" s="19" t="s">
        <v>126</v>
      </c>
      <c r="B45" s="12">
        <v>21.59</v>
      </c>
      <c r="C45" s="13">
        <v>44717</v>
      </c>
      <c r="D45" s="13">
        <v>44693</v>
      </c>
      <c r="E45" s="13"/>
      <c r="F45" s="13"/>
      <c r="G45" s="1">
        <f t="shared" si="0"/>
        <v>-24</v>
      </c>
      <c r="H45" s="12">
        <f t="shared" si="1"/>
        <v>-518.16</v>
      </c>
    </row>
    <row r="46" spans="1:8" x14ac:dyDescent="0.25">
      <c r="A46" s="19" t="s">
        <v>127</v>
      </c>
      <c r="B46" s="12">
        <v>33.11</v>
      </c>
      <c r="C46" s="13">
        <v>44717</v>
      </c>
      <c r="D46" s="13">
        <v>44693</v>
      </c>
      <c r="E46" s="13"/>
      <c r="F46" s="13"/>
      <c r="G46" s="1">
        <f t="shared" si="0"/>
        <v>-24</v>
      </c>
      <c r="H46" s="12">
        <f t="shared" si="1"/>
        <v>-794.64</v>
      </c>
    </row>
    <row r="47" spans="1:8" x14ac:dyDescent="0.25">
      <c r="A47" s="19" t="s">
        <v>128</v>
      </c>
      <c r="B47" s="12">
        <v>168.58</v>
      </c>
      <c r="C47" s="13">
        <v>44717</v>
      </c>
      <c r="D47" s="13">
        <v>44693</v>
      </c>
      <c r="E47" s="13"/>
      <c r="F47" s="13"/>
      <c r="G47" s="1">
        <f t="shared" si="0"/>
        <v>-24</v>
      </c>
      <c r="H47" s="12">
        <f t="shared" si="1"/>
        <v>-4045.92</v>
      </c>
    </row>
    <row r="48" spans="1:8" x14ac:dyDescent="0.25">
      <c r="A48" s="19" t="s">
        <v>129</v>
      </c>
      <c r="B48" s="12">
        <v>191.63</v>
      </c>
      <c r="C48" s="13">
        <v>44717</v>
      </c>
      <c r="D48" s="13">
        <v>44693</v>
      </c>
      <c r="E48" s="13"/>
      <c r="F48" s="13"/>
      <c r="G48" s="1">
        <f t="shared" si="0"/>
        <v>-24</v>
      </c>
      <c r="H48" s="12">
        <f t="shared" si="1"/>
        <v>-4599.12</v>
      </c>
    </row>
    <row r="49" spans="1:8" x14ac:dyDescent="0.25">
      <c r="A49" s="19" t="s">
        <v>130</v>
      </c>
      <c r="B49" s="12">
        <v>199.17</v>
      </c>
      <c r="C49" s="13">
        <v>44717</v>
      </c>
      <c r="D49" s="13">
        <v>44693</v>
      </c>
      <c r="E49" s="13"/>
      <c r="F49" s="13"/>
      <c r="G49" s="1">
        <f t="shared" si="0"/>
        <v>-24</v>
      </c>
      <c r="H49" s="12">
        <f t="shared" si="1"/>
        <v>-4780.08</v>
      </c>
    </row>
    <row r="50" spans="1:8" x14ac:dyDescent="0.25">
      <c r="A50" s="19" t="s">
        <v>131</v>
      </c>
      <c r="B50" s="12">
        <v>167.27</v>
      </c>
      <c r="C50" s="13">
        <v>44716</v>
      </c>
      <c r="D50" s="13">
        <v>44693</v>
      </c>
      <c r="E50" s="13"/>
      <c r="F50" s="13"/>
      <c r="G50" s="1">
        <f t="shared" si="0"/>
        <v>-23</v>
      </c>
      <c r="H50" s="12">
        <f t="shared" si="1"/>
        <v>-3847.21</v>
      </c>
    </row>
    <row r="51" spans="1:8" x14ac:dyDescent="0.25">
      <c r="A51" s="19" t="s">
        <v>132</v>
      </c>
      <c r="B51" s="12">
        <v>143.1</v>
      </c>
      <c r="C51" s="13">
        <v>44716</v>
      </c>
      <c r="D51" s="13">
        <v>44693</v>
      </c>
      <c r="E51" s="13"/>
      <c r="F51" s="13"/>
      <c r="G51" s="1">
        <f t="shared" si="0"/>
        <v>-23</v>
      </c>
      <c r="H51" s="12">
        <f t="shared" si="1"/>
        <v>-3291.2999999999997</v>
      </c>
    </row>
    <row r="52" spans="1:8" x14ac:dyDescent="0.25">
      <c r="A52" s="19" t="s">
        <v>133</v>
      </c>
      <c r="B52" s="12">
        <v>138.47999999999999</v>
      </c>
      <c r="C52" s="13">
        <v>44717</v>
      </c>
      <c r="D52" s="13">
        <v>44693</v>
      </c>
      <c r="E52" s="13"/>
      <c r="F52" s="13"/>
      <c r="G52" s="1">
        <f t="shared" si="0"/>
        <v>-24</v>
      </c>
      <c r="H52" s="12">
        <f t="shared" si="1"/>
        <v>-3323.5199999999995</v>
      </c>
    </row>
    <row r="53" spans="1:8" x14ac:dyDescent="0.25">
      <c r="A53" s="19" t="s">
        <v>134</v>
      </c>
      <c r="B53" s="12">
        <v>167.24</v>
      </c>
      <c r="C53" s="13">
        <v>44717</v>
      </c>
      <c r="D53" s="13">
        <v>44693</v>
      </c>
      <c r="E53" s="13"/>
      <c r="F53" s="13"/>
      <c r="G53" s="1">
        <f t="shared" si="0"/>
        <v>-24</v>
      </c>
      <c r="H53" s="12">
        <f t="shared" si="1"/>
        <v>-4013.76</v>
      </c>
    </row>
    <row r="54" spans="1:8" x14ac:dyDescent="0.25">
      <c r="A54" s="19" t="s">
        <v>135</v>
      </c>
      <c r="B54" s="12">
        <v>180.63</v>
      </c>
      <c r="C54" s="13">
        <v>44717</v>
      </c>
      <c r="D54" s="13">
        <v>44693</v>
      </c>
      <c r="E54" s="13"/>
      <c r="F54" s="13"/>
      <c r="G54" s="1">
        <f t="shared" si="0"/>
        <v>-24</v>
      </c>
      <c r="H54" s="12">
        <f t="shared" si="1"/>
        <v>-4335.12</v>
      </c>
    </row>
    <row r="55" spans="1:8" x14ac:dyDescent="0.25">
      <c r="A55" s="19" t="s">
        <v>136</v>
      </c>
      <c r="B55" s="12">
        <v>148.13999999999999</v>
      </c>
      <c r="C55" s="13">
        <v>44717</v>
      </c>
      <c r="D55" s="13">
        <v>44693</v>
      </c>
      <c r="E55" s="13"/>
      <c r="F55" s="13"/>
      <c r="G55" s="1">
        <f t="shared" si="0"/>
        <v>-24</v>
      </c>
      <c r="H55" s="12">
        <f t="shared" si="1"/>
        <v>-3555.3599999999997</v>
      </c>
    </row>
    <row r="56" spans="1:8" x14ac:dyDescent="0.25">
      <c r="A56" s="19" t="s">
        <v>137</v>
      </c>
      <c r="B56" s="12">
        <v>152.28</v>
      </c>
      <c r="C56" s="13">
        <v>44716</v>
      </c>
      <c r="D56" s="13">
        <v>44693</v>
      </c>
      <c r="E56" s="13"/>
      <c r="F56" s="13"/>
      <c r="G56" s="1">
        <f t="shared" si="0"/>
        <v>-23</v>
      </c>
      <c r="H56" s="12">
        <f t="shared" si="1"/>
        <v>-3502.44</v>
      </c>
    </row>
    <row r="57" spans="1:8" x14ac:dyDescent="0.25">
      <c r="A57" s="19" t="s">
        <v>138</v>
      </c>
      <c r="B57" s="12">
        <v>183.2</v>
      </c>
      <c r="C57" s="13">
        <v>44716</v>
      </c>
      <c r="D57" s="13">
        <v>44693</v>
      </c>
      <c r="E57" s="13"/>
      <c r="F57" s="13"/>
      <c r="G57" s="1">
        <f t="shared" si="0"/>
        <v>-23</v>
      </c>
      <c r="H57" s="12">
        <f t="shared" si="1"/>
        <v>-4213.5999999999995</v>
      </c>
    </row>
    <row r="58" spans="1:8" x14ac:dyDescent="0.25">
      <c r="A58" s="19" t="s">
        <v>139</v>
      </c>
      <c r="B58" s="12">
        <v>166.33</v>
      </c>
      <c r="C58" s="13">
        <v>44716</v>
      </c>
      <c r="D58" s="13">
        <v>44693</v>
      </c>
      <c r="E58" s="13"/>
      <c r="F58" s="13"/>
      <c r="G58" s="1">
        <f t="shared" si="0"/>
        <v>-23</v>
      </c>
      <c r="H58" s="12">
        <f t="shared" si="1"/>
        <v>-3825.59</v>
      </c>
    </row>
    <row r="59" spans="1:8" x14ac:dyDescent="0.25">
      <c r="A59" s="19" t="s">
        <v>140</v>
      </c>
      <c r="B59" s="12">
        <v>151.59</v>
      </c>
      <c r="C59" s="13">
        <v>44716</v>
      </c>
      <c r="D59" s="13">
        <v>44693</v>
      </c>
      <c r="E59" s="13"/>
      <c r="F59" s="13"/>
      <c r="G59" s="1">
        <f t="shared" si="0"/>
        <v>-23</v>
      </c>
      <c r="H59" s="12">
        <f t="shared" si="1"/>
        <v>-3486.57</v>
      </c>
    </row>
    <row r="60" spans="1:8" x14ac:dyDescent="0.25">
      <c r="A60" s="19" t="s">
        <v>141</v>
      </c>
      <c r="B60" s="12">
        <v>127.11</v>
      </c>
      <c r="C60" s="13">
        <v>44715</v>
      </c>
      <c r="D60" s="13">
        <v>44693</v>
      </c>
      <c r="E60" s="13"/>
      <c r="F60" s="13"/>
      <c r="G60" s="1">
        <f t="shared" si="0"/>
        <v>-22</v>
      </c>
      <c r="H60" s="12">
        <f t="shared" si="1"/>
        <v>-2796.42</v>
      </c>
    </row>
    <row r="61" spans="1:8" x14ac:dyDescent="0.25">
      <c r="A61" s="19" t="s">
        <v>142</v>
      </c>
      <c r="B61" s="12">
        <v>188.51</v>
      </c>
      <c r="C61" s="13">
        <v>44715</v>
      </c>
      <c r="D61" s="13">
        <v>44693</v>
      </c>
      <c r="E61" s="13"/>
      <c r="F61" s="13"/>
      <c r="G61" s="1">
        <f t="shared" si="0"/>
        <v>-22</v>
      </c>
      <c r="H61" s="12">
        <f t="shared" si="1"/>
        <v>-4147.2199999999993</v>
      </c>
    </row>
    <row r="62" spans="1:8" x14ac:dyDescent="0.25">
      <c r="A62" s="19" t="s">
        <v>143</v>
      </c>
      <c r="B62" s="12">
        <v>81.97</v>
      </c>
      <c r="C62" s="13">
        <v>44717</v>
      </c>
      <c r="D62" s="13">
        <v>44693</v>
      </c>
      <c r="E62" s="13"/>
      <c r="F62" s="13"/>
      <c r="G62" s="1">
        <f t="shared" si="0"/>
        <v>-24</v>
      </c>
      <c r="H62" s="12">
        <f t="shared" si="1"/>
        <v>-1967.28</v>
      </c>
    </row>
    <row r="63" spans="1:8" x14ac:dyDescent="0.25">
      <c r="A63" s="19" t="s">
        <v>144</v>
      </c>
      <c r="B63" s="12">
        <v>31.86</v>
      </c>
      <c r="C63" s="13">
        <v>44715</v>
      </c>
      <c r="D63" s="13">
        <v>44693</v>
      </c>
      <c r="E63" s="13"/>
      <c r="F63" s="13"/>
      <c r="G63" s="1">
        <f t="shared" si="0"/>
        <v>-22</v>
      </c>
      <c r="H63" s="12">
        <f t="shared" si="1"/>
        <v>-700.92</v>
      </c>
    </row>
    <row r="64" spans="1:8" x14ac:dyDescent="0.25">
      <c r="A64" s="19" t="s">
        <v>145</v>
      </c>
      <c r="B64" s="12">
        <v>278.18</v>
      </c>
      <c r="C64" s="13">
        <v>44715</v>
      </c>
      <c r="D64" s="13">
        <v>44693</v>
      </c>
      <c r="E64" s="13"/>
      <c r="F64" s="13"/>
      <c r="G64" s="1">
        <f t="shared" si="0"/>
        <v>-22</v>
      </c>
      <c r="H64" s="12">
        <f t="shared" si="1"/>
        <v>-6119.96</v>
      </c>
    </row>
    <row r="65" spans="1:8" x14ac:dyDescent="0.25">
      <c r="A65" s="19" t="s">
        <v>146</v>
      </c>
      <c r="B65" s="12">
        <v>154</v>
      </c>
      <c r="C65" s="13">
        <v>44720</v>
      </c>
      <c r="D65" s="13">
        <v>44693</v>
      </c>
      <c r="E65" s="13"/>
      <c r="F65" s="13"/>
      <c r="G65" s="1">
        <f t="shared" si="0"/>
        <v>-27</v>
      </c>
      <c r="H65" s="12">
        <f t="shared" si="1"/>
        <v>-4158</v>
      </c>
    </row>
    <row r="66" spans="1:8" x14ac:dyDescent="0.25">
      <c r="A66" s="19" t="s">
        <v>147</v>
      </c>
      <c r="B66" s="12">
        <v>203</v>
      </c>
      <c r="C66" s="13">
        <v>44715</v>
      </c>
      <c r="D66" s="13">
        <v>44693</v>
      </c>
      <c r="E66" s="13"/>
      <c r="F66" s="13"/>
      <c r="G66" s="1">
        <f t="shared" si="0"/>
        <v>-22</v>
      </c>
      <c r="H66" s="12">
        <f t="shared" si="1"/>
        <v>-4466</v>
      </c>
    </row>
    <row r="67" spans="1:8" x14ac:dyDescent="0.25">
      <c r="A67" s="19" t="s">
        <v>148</v>
      </c>
      <c r="B67" s="12">
        <v>232</v>
      </c>
      <c r="C67" s="13">
        <v>44715</v>
      </c>
      <c r="D67" s="13">
        <v>44693</v>
      </c>
      <c r="E67" s="13"/>
      <c r="F67" s="13"/>
      <c r="G67" s="1">
        <f t="shared" si="0"/>
        <v>-22</v>
      </c>
      <c r="H67" s="12">
        <f t="shared" si="1"/>
        <v>-5104</v>
      </c>
    </row>
    <row r="68" spans="1:8" x14ac:dyDescent="0.25">
      <c r="A68" s="19" t="s">
        <v>149</v>
      </c>
      <c r="B68" s="12">
        <v>176</v>
      </c>
      <c r="C68" s="13">
        <v>44710</v>
      </c>
      <c r="D68" s="13">
        <v>44693</v>
      </c>
      <c r="E68" s="13"/>
      <c r="F68" s="13"/>
      <c r="G68" s="1">
        <f t="shared" si="0"/>
        <v>-17</v>
      </c>
      <c r="H68" s="12">
        <f t="shared" si="1"/>
        <v>-2992</v>
      </c>
    </row>
    <row r="69" spans="1:8" x14ac:dyDescent="0.25">
      <c r="A69" s="19" t="s">
        <v>150</v>
      </c>
      <c r="B69" s="12">
        <v>2196</v>
      </c>
      <c r="C69" s="13">
        <v>44721</v>
      </c>
      <c r="D69" s="13">
        <v>44693</v>
      </c>
      <c r="E69" s="13"/>
      <c r="F69" s="13"/>
      <c r="G69" s="1">
        <f t="shared" ref="G69:G132" si="2">D69-C69-(F69-E69)</f>
        <v>-28</v>
      </c>
      <c r="H69" s="12">
        <f t="shared" ref="H69:H132" si="3">B69*G69</f>
        <v>-61488</v>
      </c>
    </row>
    <row r="70" spans="1:8" x14ac:dyDescent="0.25">
      <c r="A70" s="19" t="s">
        <v>151</v>
      </c>
      <c r="B70" s="12">
        <v>34.909999999999997</v>
      </c>
      <c r="C70" s="13">
        <v>44722</v>
      </c>
      <c r="D70" s="13">
        <v>44693</v>
      </c>
      <c r="E70" s="13"/>
      <c r="F70" s="13"/>
      <c r="G70" s="1">
        <f t="shared" si="2"/>
        <v>-29</v>
      </c>
      <c r="H70" s="12">
        <f t="shared" si="3"/>
        <v>-1012.3899999999999</v>
      </c>
    </row>
    <row r="71" spans="1:8" x14ac:dyDescent="0.25">
      <c r="A71" s="19" t="s">
        <v>152</v>
      </c>
      <c r="B71" s="12">
        <v>25.44</v>
      </c>
      <c r="C71" s="13">
        <v>44722</v>
      </c>
      <c r="D71" s="13">
        <v>44693</v>
      </c>
      <c r="E71" s="13"/>
      <c r="F71" s="13"/>
      <c r="G71" s="1">
        <f t="shared" si="2"/>
        <v>-29</v>
      </c>
      <c r="H71" s="12">
        <f t="shared" si="3"/>
        <v>-737.76</v>
      </c>
    </row>
    <row r="72" spans="1:8" x14ac:dyDescent="0.25">
      <c r="A72" s="19" t="s">
        <v>153</v>
      </c>
      <c r="B72" s="12">
        <v>173.93</v>
      </c>
      <c r="C72" s="13">
        <v>44722</v>
      </c>
      <c r="D72" s="13">
        <v>44693</v>
      </c>
      <c r="E72" s="13"/>
      <c r="F72" s="13"/>
      <c r="G72" s="1">
        <f t="shared" si="2"/>
        <v>-29</v>
      </c>
      <c r="H72" s="12">
        <f t="shared" si="3"/>
        <v>-5043.97</v>
      </c>
    </row>
    <row r="73" spans="1:8" x14ac:dyDescent="0.25">
      <c r="A73" s="19" t="s">
        <v>154</v>
      </c>
      <c r="B73" s="12">
        <v>440</v>
      </c>
      <c r="C73" s="13">
        <v>44722</v>
      </c>
      <c r="D73" s="13">
        <v>44693</v>
      </c>
      <c r="E73" s="13"/>
      <c r="F73" s="13"/>
      <c r="G73" s="1">
        <f t="shared" si="2"/>
        <v>-29</v>
      </c>
      <c r="H73" s="12">
        <f t="shared" si="3"/>
        <v>-12760</v>
      </c>
    </row>
    <row r="74" spans="1:8" x14ac:dyDescent="0.25">
      <c r="A74" s="19" t="s">
        <v>155</v>
      </c>
      <c r="B74" s="12">
        <v>854</v>
      </c>
      <c r="C74" s="13">
        <v>44723</v>
      </c>
      <c r="D74" s="13">
        <v>44701</v>
      </c>
      <c r="E74" s="13"/>
      <c r="F74" s="13"/>
      <c r="G74" s="1">
        <f t="shared" si="2"/>
        <v>-22</v>
      </c>
      <c r="H74" s="12">
        <f t="shared" si="3"/>
        <v>-18788</v>
      </c>
    </row>
    <row r="75" spans="1:8" x14ac:dyDescent="0.25">
      <c r="A75" s="19" t="s">
        <v>156</v>
      </c>
      <c r="B75" s="12">
        <v>2756.15</v>
      </c>
      <c r="C75" s="13">
        <v>44724</v>
      </c>
      <c r="D75" s="13">
        <v>44701</v>
      </c>
      <c r="E75" s="13"/>
      <c r="F75" s="13"/>
      <c r="G75" s="1">
        <f t="shared" si="2"/>
        <v>-23</v>
      </c>
      <c r="H75" s="12">
        <f t="shared" si="3"/>
        <v>-63391.450000000004</v>
      </c>
    </row>
    <row r="76" spans="1:8" x14ac:dyDescent="0.25">
      <c r="A76" s="19" t="s">
        <v>157</v>
      </c>
      <c r="B76" s="12">
        <v>14430.88</v>
      </c>
      <c r="C76" s="13">
        <v>44723</v>
      </c>
      <c r="D76" s="13">
        <v>44701</v>
      </c>
      <c r="E76" s="13"/>
      <c r="F76" s="13"/>
      <c r="G76" s="1">
        <f t="shared" si="2"/>
        <v>-22</v>
      </c>
      <c r="H76" s="12">
        <f t="shared" si="3"/>
        <v>-317479.36</v>
      </c>
    </row>
    <row r="77" spans="1:8" x14ac:dyDescent="0.25">
      <c r="A77" s="19" t="s">
        <v>158</v>
      </c>
      <c r="B77" s="12">
        <v>491.81</v>
      </c>
      <c r="C77" s="13">
        <v>44723</v>
      </c>
      <c r="D77" s="13">
        <v>44701</v>
      </c>
      <c r="E77" s="13"/>
      <c r="F77" s="13"/>
      <c r="G77" s="1">
        <f t="shared" si="2"/>
        <v>-22</v>
      </c>
      <c r="H77" s="12">
        <f t="shared" si="3"/>
        <v>-10819.82</v>
      </c>
    </row>
    <row r="78" spans="1:8" x14ac:dyDescent="0.25">
      <c r="A78" s="19" t="s">
        <v>159</v>
      </c>
      <c r="B78" s="12">
        <v>24.96</v>
      </c>
      <c r="C78" s="13">
        <v>44724</v>
      </c>
      <c r="D78" s="13">
        <v>44701</v>
      </c>
      <c r="E78" s="13"/>
      <c r="F78" s="13"/>
      <c r="G78" s="1">
        <f t="shared" si="2"/>
        <v>-23</v>
      </c>
      <c r="H78" s="12">
        <f t="shared" si="3"/>
        <v>-574.08000000000004</v>
      </c>
    </row>
    <row r="79" spans="1:8" x14ac:dyDescent="0.25">
      <c r="A79" s="19" t="s">
        <v>160</v>
      </c>
      <c r="B79" s="12">
        <v>812</v>
      </c>
      <c r="C79" s="13">
        <v>44727</v>
      </c>
      <c r="D79" s="13">
        <v>44701</v>
      </c>
      <c r="E79" s="13"/>
      <c r="F79" s="13"/>
      <c r="G79" s="1">
        <f t="shared" si="2"/>
        <v>-26</v>
      </c>
      <c r="H79" s="12">
        <f t="shared" si="3"/>
        <v>-21112</v>
      </c>
    </row>
    <row r="80" spans="1:8" x14ac:dyDescent="0.25">
      <c r="A80" s="19" t="s">
        <v>161</v>
      </c>
      <c r="B80" s="12">
        <v>1000</v>
      </c>
      <c r="C80" s="13">
        <v>44727</v>
      </c>
      <c r="D80" s="13">
        <v>44701</v>
      </c>
      <c r="E80" s="13"/>
      <c r="F80" s="13"/>
      <c r="G80" s="1">
        <f t="shared" si="2"/>
        <v>-26</v>
      </c>
      <c r="H80" s="12">
        <f t="shared" si="3"/>
        <v>-26000</v>
      </c>
    </row>
    <row r="81" spans="1:8" x14ac:dyDescent="0.25">
      <c r="A81" s="19" t="s">
        <v>162</v>
      </c>
      <c r="B81" s="12">
        <v>259.64</v>
      </c>
      <c r="C81" s="13">
        <v>44728</v>
      </c>
      <c r="D81" s="13">
        <v>44701</v>
      </c>
      <c r="E81" s="13"/>
      <c r="F81" s="13"/>
      <c r="G81" s="1">
        <f t="shared" si="2"/>
        <v>-27</v>
      </c>
      <c r="H81" s="12">
        <f t="shared" si="3"/>
        <v>-7010.28</v>
      </c>
    </row>
    <row r="82" spans="1:8" x14ac:dyDescent="0.25">
      <c r="A82" s="19" t="s">
        <v>163</v>
      </c>
      <c r="B82" s="12">
        <v>61.07</v>
      </c>
      <c r="C82" s="13">
        <v>44729</v>
      </c>
      <c r="D82" s="13">
        <v>44701</v>
      </c>
      <c r="E82" s="13"/>
      <c r="F82" s="13"/>
      <c r="G82" s="1">
        <f t="shared" si="2"/>
        <v>-28</v>
      </c>
      <c r="H82" s="12">
        <f t="shared" si="3"/>
        <v>-1709.96</v>
      </c>
    </row>
    <row r="83" spans="1:8" x14ac:dyDescent="0.25">
      <c r="A83" s="19" t="s">
        <v>164</v>
      </c>
      <c r="B83" s="12">
        <v>112</v>
      </c>
      <c r="C83" s="13">
        <v>44728</v>
      </c>
      <c r="D83" s="13">
        <v>44701</v>
      </c>
      <c r="E83" s="13"/>
      <c r="F83" s="13"/>
      <c r="G83" s="1">
        <f t="shared" si="2"/>
        <v>-27</v>
      </c>
      <c r="H83" s="12">
        <f t="shared" si="3"/>
        <v>-3024</v>
      </c>
    </row>
    <row r="84" spans="1:8" x14ac:dyDescent="0.25">
      <c r="A84" s="19" t="s">
        <v>165</v>
      </c>
      <c r="B84" s="12">
        <v>208</v>
      </c>
      <c r="C84" s="13">
        <v>44729</v>
      </c>
      <c r="D84" s="13">
        <v>44701</v>
      </c>
      <c r="E84" s="13"/>
      <c r="F84" s="13"/>
      <c r="G84" s="1">
        <f t="shared" si="2"/>
        <v>-28</v>
      </c>
      <c r="H84" s="12">
        <f t="shared" si="3"/>
        <v>-5824</v>
      </c>
    </row>
    <row r="85" spans="1:8" x14ac:dyDescent="0.25">
      <c r="A85" s="19" t="s">
        <v>166</v>
      </c>
      <c r="B85" s="12">
        <v>307.92</v>
      </c>
      <c r="C85" s="13">
        <v>44729</v>
      </c>
      <c r="D85" s="13">
        <v>44701</v>
      </c>
      <c r="E85" s="13"/>
      <c r="F85" s="13"/>
      <c r="G85" s="1">
        <f t="shared" si="2"/>
        <v>-28</v>
      </c>
      <c r="H85" s="12">
        <f t="shared" si="3"/>
        <v>-8621.76</v>
      </c>
    </row>
    <row r="86" spans="1:8" x14ac:dyDescent="0.25">
      <c r="A86" s="19" t="s">
        <v>167</v>
      </c>
      <c r="B86" s="12">
        <v>900</v>
      </c>
      <c r="C86" s="13">
        <v>44734</v>
      </c>
      <c r="D86" s="13">
        <v>44706</v>
      </c>
      <c r="E86" s="13"/>
      <c r="F86" s="13"/>
      <c r="G86" s="1">
        <f t="shared" si="2"/>
        <v>-28</v>
      </c>
      <c r="H86" s="12">
        <f t="shared" si="3"/>
        <v>-25200</v>
      </c>
    </row>
    <row r="87" spans="1:8" x14ac:dyDescent="0.25">
      <c r="A87" s="19" t="s">
        <v>168</v>
      </c>
      <c r="B87" s="12">
        <v>276</v>
      </c>
      <c r="C87" s="13">
        <v>44734</v>
      </c>
      <c r="D87" s="13">
        <v>44706</v>
      </c>
      <c r="E87" s="13"/>
      <c r="F87" s="13"/>
      <c r="G87" s="1">
        <f t="shared" si="2"/>
        <v>-28</v>
      </c>
      <c r="H87" s="12">
        <f t="shared" si="3"/>
        <v>-7728</v>
      </c>
    </row>
    <row r="88" spans="1:8" x14ac:dyDescent="0.25">
      <c r="A88" s="19" t="s">
        <v>169</v>
      </c>
      <c r="B88" s="12">
        <v>252</v>
      </c>
      <c r="C88" s="13">
        <v>44734</v>
      </c>
      <c r="D88" s="13">
        <v>44706</v>
      </c>
      <c r="E88" s="13"/>
      <c r="F88" s="13"/>
      <c r="G88" s="1">
        <f t="shared" si="2"/>
        <v>-28</v>
      </c>
      <c r="H88" s="12">
        <f t="shared" si="3"/>
        <v>-7056</v>
      </c>
    </row>
    <row r="89" spans="1:8" x14ac:dyDescent="0.25">
      <c r="A89" s="19" t="s">
        <v>170</v>
      </c>
      <c r="B89" s="12">
        <v>208.92</v>
      </c>
      <c r="C89" s="13">
        <v>44734</v>
      </c>
      <c r="D89" s="13">
        <v>44706</v>
      </c>
      <c r="E89" s="13"/>
      <c r="F89" s="13"/>
      <c r="G89" s="1">
        <f t="shared" si="2"/>
        <v>-28</v>
      </c>
      <c r="H89" s="12">
        <f t="shared" si="3"/>
        <v>-5849.7599999999993</v>
      </c>
    </row>
    <row r="90" spans="1:8" x14ac:dyDescent="0.25">
      <c r="A90" s="19" t="s">
        <v>171</v>
      </c>
      <c r="B90" s="12">
        <v>819.67</v>
      </c>
      <c r="C90" s="13">
        <v>44735</v>
      </c>
      <c r="D90" s="13">
        <v>44706</v>
      </c>
      <c r="E90" s="13"/>
      <c r="F90" s="13"/>
      <c r="G90" s="1">
        <f t="shared" si="2"/>
        <v>-29</v>
      </c>
      <c r="H90" s="12">
        <f t="shared" si="3"/>
        <v>-23770.43</v>
      </c>
    </row>
    <row r="91" spans="1:8" x14ac:dyDescent="0.25">
      <c r="A91" s="19" t="s">
        <v>172</v>
      </c>
      <c r="B91" s="12">
        <v>800</v>
      </c>
      <c r="C91" s="13">
        <v>44735</v>
      </c>
      <c r="D91" s="13">
        <v>44706</v>
      </c>
      <c r="E91" s="13"/>
      <c r="F91" s="13"/>
      <c r="G91" s="1">
        <f t="shared" si="2"/>
        <v>-29</v>
      </c>
      <c r="H91" s="12">
        <f t="shared" si="3"/>
        <v>-23200</v>
      </c>
    </row>
    <row r="92" spans="1:8" x14ac:dyDescent="0.25">
      <c r="A92" s="19" t="s">
        <v>173</v>
      </c>
      <c r="B92" s="12">
        <v>153.27000000000001</v>
      </c>
      <c r="C92" s="13">
        <v>44736</v>
      </c>
      <c r="D92" s="13">
        <v>44706</v>
      </c>
      <c r="E92" s="13"/>
      <c r="F92" s="13"/>
      <c r="G92" s="1">
        <f t="shared" si="2"/>
        <v>-30</v>
      </c>
      <c r="H92" s="12">
        <f t="shared" si="3"/>
        <v>-4598.1000000000004</v>
      </c>
    </row>
    <row r="93" spans="1:8" x14ac:dyDescent="0.25">
      <c r="A93" s="19" t="s">
        <v>174</v>
      </c>
      <c r="B93" s="12">
        <v>16.73</v>
      </c>
      <c r="C93" s="13">
        <v>44736</v>
      </c>
      <c r="D93" s="13">
        <v>44706</v>
      </c>
      <c r="E93" s="13"/>
      <c r="F93" s="13"/>
      <c r="G93" s="1">
        <f t="shared" si="2"/>
        <v>-30</v>
      </c>
      <c r="H93" s="12">
        <f t="shared" si="3"/>
        <v>-501.90000000000003</v>
      </c>
    </row>
    <row r="94" spans="1:8" x14ac:dyDescent="0.25">
      <c r="A94" s="19" t="s">
        <v>175</v>
      </c>
      <c r="B94" s="12">
        <v>234.91</v>
      </c>
      <c r="C94" s="13">
        <v>44736</v>
      </c>
      <c r="D94" s="13">
        <v>44706</v>
      </c>
      <c r="E94" s="13"/>
      <c r="F94" s="13"/>
      <c r="G94" s="1">
        <f t="shared" si="2"/>
        <v>-30</v>
      </c>
      <c r="H94" s="12">
        <f t="shared" si="3"/>
        <v>-7047.3</v>
      </c>
    </row>
    <row r="95" spans="1:8" x14ac:dyDescent="0.25">
      <c r="A95" s="19" t="s">
        <v>176</v>
      </c>
      <c r="B95" s="12">
        <v>22.35</v>
      </c>
      <c r="C95" s="13">
        <v>44736</v>
      </c>
      <c r="D95" s="13">
        <v>44718</v>
      </c>
      <c r="E95" s="13"/>
      <c r="F95" s="13"/>
      <c r="G95" s="1">
        <f t="shared" si="2"/>
        <v>-18</v>
      </c>
      <c r="H95" s="12">
        <f t="shared" si="3"/>
        <v>-402.3</v>
      </c>
    </row>
    <row r="96" spans="1:8" x14ac:dyDescent="0.25">
      <c r="A96" s="19" t="s">
        <v>177</v>
      </c>
      <c r="B96" s="12">
        <v>18.07</v>
      </c>
      <c r="C96" s="13">
        <v>44737</v>
      </c>
      <c r="D96" s="13">
        <v>44718</v>
      </c>
      <c r="E96" s="13"/>
      <c r="F96" s="13"/>
      <c r="G96" s="1">
        <f t="shared" si="2"/>
        <v>-19</v>
      </c>
      <c r="H96" s="12">
        <f t="shared" si="3"/>
        <v>-343.33</v>
      </c>
    </row>
    <row r="97" spans="1:8" x14ac:dyDescent="0.25">
      <c r="A97" s="19" t="s">
        <v>178</v>
      </c>
      <c r="B97" s="12">
        <v>28.45</v>
      </c>
      <c r="C97" s="13">
        <v>44737</v>
      </c>
      <c r="D97" s="13">
        <v>44718</v>
      </c>
      <c r="E97" s="13"/>
      <c r="F97" s="13"/>
      <c r="G97" s="1">
        <f t="shared" si="2"/>
        <v>-19</v>
      </c>
      <c r="H97" s="12">
        <f t="shared" si="3"/>
        <v>-540.54999999999995</v>
      </c>
    </row>
    <row r="98" spans="1:8" x14ac:dyDescent="0.25">
      <c r="A98" s="19" t="s">
        <v>179</v>
      </c>
      <c r="B98" s="12">
        <v>242</v>
      </c>
      <c r="C98" s="13">
        <v>44738</v>
      </c>
      <c r="D98" s="13">
        <v>44718</v>
      </c>
      <c r="E98" s="13"/>
      <c r="F98" s="13"/>
      <c r="G98" s="1">
        <f t="shared" si="2"/>
        <v>-20</v>
      </c>
      <c r="H98" s="12">
        <f t="shared" si="3"/>
        <v>-4840</v>
      </c>
    </row>
    <row r="99" spans="1:8" x14ac:dyDescent="0.25">
      <c r="A99" s="19" t="s">
        <v>180</v>
      </c>
      <c r="B99" s="12">
        <v>283.61</v>
      </c>
      <c r="C99" s="13">
        <v>44737</v>
      </c>
      <c r="D99" s="13">
        <v>44718</v>
      </c>
      <c r="E99" s="13"/>
      <c r="F99" s="13"/>
      <c r="G99" s="1">
        <f t="shared" si="2"/>
        <v>-19</v>
      </c>
      <c r="H99" s="12">
        <f t="shared" si="3"/>
        <v>-5388.59</v>
      </c>
    </row>
    <row r="100" spans="1:8" x14ac:dyDescent="0.25">
      <c r="A100" s="19" t="s">
        <v>181</v>
      </c>
      <c r="B100" s="12">
        <v>482.99</v>
      </c>
      <c r="C100" s="13">
        <v>44738</v>
      </c>
      <c r="D100" s="13">
        <v>44718</v>
      </c>
      <c r="E100" s="13"/>
      <c r="F100" s="13"/>
      <c r="G100" s="1">
        <f t="shared" si="2"/>
        <v>-20</v>
      </c>
      <c r="H100" s="12">
        <f t="shared" si="3"/>
        <v>-9659.7999999999993</v>
      </c>
    </row>
    <row r="101" spans="1:8" x14ac:dyDescent="0.25">
      <c r="A101" s="19" t="s">
        <v>182</v>
      </c>
      <c r="B101" s="12">
        <v>733.4</v>
      </c>
      <c r="C101" s="13">
        <v>44741</v>
      </c>
      <c r="D101" s="13">
        <v>44718</v>
      </c>
      <c r="E101" s="13"/>
      <c r="F101" s="13"/>
      <c r="G101" s="1">
        <f t="shared" si="2"/>
        <v>-23</v>
      </c>
      <c r="H101" s="12">
        <f t="shared" si="3"/>
        <v>-16868.2</v>
      </c>
    </row>
    <row r="102" spans="1:8" x14ac:dyDescent="0.25">
      <c r="A102" s="19" t="s">
        <v>183</v>
      </c>
      <c r="B102" s="12">
        <v>1733.33</v>
      </c>
      <c r="C102" s="13">
        <v>44741</v>
      </c>
      <c r="D102" s="13">
        <v>44718</v>
      </c>
      <c r="E102" s="13"/>
      <c r="F102" s="13"/>
      <c r="G102" s="1">
        <f t="shared" si="2"/>
        <v>-23</v>
      </c>
      <c r="H102" s="12">
        <f t="shared" si="3"/>
        <v>-39866.589999999997</v>
      </c>
    </row>
    <row r="103" spans="1:8" x14ac:dyDescent="0.25">
      <c r="A103" s="19" t="s">
        <v>184</v>
      </c>
      <c r="B103" s="12">
        <v>408.83</v>
      </c>
      <c r="C103" s="13">
        <v>44742</v>
      </c>
      <c r="D103" s="13">
        <v>44718</v>
      </c>
      <c r="E103" s="13"/>
      <c r="F103" s="13"/>
      <c r="G103" s="1">
        <f t="shared" si="2"/>
        <v>-24</v>
      </c>
      <c r="H103" s="12">
        <f t="shared" si="3"/>
        <v>-9811.92</v>
      </c>
    </row>
    <row r="104" spans="1:8" x14ac:dyDescent="0.25">
      <c r="A104" s="19" t="s">
        <v>185</v>
      </c>
      <c r="B104" s="12">
        <v>36.700000000000003</v>
      </c>
      <c r="C104" s="13">
        <v>44742</v>
      </c>
      <c r="D104" s="13">
        <v>44718</v>
      </c>
      <c r="E104" s="13"/>
      <c r="F104" s="13"/>
      <c r="G104" s="1">
        <f t="shared" si="2"/>
        <v>-24</v>
      </c>
      <c r="H104" s="12">
        <f t="shared" si="3"/>
        <v>-880.80000000000007</v>
      </c>
    </row>
    <row r="105" spans="1:8" x14ac:dyDescent="0.25">
      <c r="A105" s="19" t="s">
        <v>186</v>
      </c>
      <c r="B105" s="12">
        <v>25.11</v>
      </c>
      <c r="C105" s="13">
        <v>44742</v>
      </c>
      <c r="D105" s="13">
        <v>44718</v>
      </c>
      <c r="E105" s="13"/>
      <c r="F105" s="13"/>
      <c r="G105" s="1">
        <f t="shared" si="2"/>
        <v>-24</v>
      </c>
      <c r="H105" s="12">
        <f t="shared" si="3"/>
        <v>-602.64</v>
      </c>
    </row>
    <row r="106" spans="1:8" x14ac:dyDescent="0.25">
      <c r="A106" s="19" t="s">
        <v>187</v>
      </c>
      <c r="B106" s="12">
        <v>30.08</v>
      </c>
      <c r="C106" s="13">
        <v>44742</v>
      </c>
      <c r="D106" s="13">
        <v>44718</v>
      </c>
      <c r="E106" s="13"/>
      <c r="F106" s="13"/>
      <c r="G106" s="1">
        <f t="shared" si="2"/>
        <v>-24</v>
      </c>
      <c r="H106" s="12">
        <f t="shared" si="3"/>
        <v>-721.92</v>
      </c>
    </row>
    <row r="107" spans="1:8" x14ac:dyDescent="0.25">
      <c r="A107" s="19" t="s">
        <v>188</v>
      </c>
      <c r="B107" s="12">
        <v>284</v>
      </c>
      <c r="C107" s="13">
        <v>44743</v>
      </c>
      <c r="D107" s="13">
        <v>44718</v>
      </c>
      <c r="E107" s="13"/>
      <c r="F107" s="13"/>
      <c r="G107" s="1">
        <f t="shared" si="2"/>
        <v>-25</v>
      </c>
      <c r="H107" s="12">
        <f t="shared" si="3"/>
        <v>-7100</v>
      </c>
    </row>
    <row r="108" spans="1:8" x14ac:dyDescent="0.25">
      <c r="A108" s="19" t="s">
        <v>189</v>
      </c>
      <c r="B108" s="12">
        <v>149.76</v>
      </c>
      <c r="C108" s="13">
        <v>44743</v>
      </c>
      <c r="D108" s="13">
        <v>44718</v>
      </c>
      <c r="E108" s="13"/>
      <c r="F108" s="13"/>
      <c r="G108" s="1">
        <f t="shared" si="2"/>
        <v>-25</v>
      </c>
      <c r="H108" s="12">
        <f t="shared" si="3"/>
        <v>-3744</v>
      </c>
    </row>
    <row r="109" spans="1:8" x14ac:dyDescent="0.25">
      <c r="A109" s="19" t="s">
        <v>190</v>
      </c>
      <c r="B109" s="12">
        <v>148.55000000000001</v>
      </c>
      <c r="C109" s="13">
        <v>44743</v>
      </c>
      <c r="D109" s="13">
        <v>44718</v>
      </c>
      <c r="E109" s="13"/>
      <c r="F109" s="13"/>
      <c r="G109" s="1">
        <f t="shared" si="2"/>
        <v>-25</v>
      </c>
      <c r="H109" s="12">
        <f t="shared" si="3"/>
        <v>-3713.7500000000005</v>
      </c>
    </row>
    <row r="110" spans="1:8" x14ac:dyDescent="0.25">
      <c r="A110" s="19" t="s">
        <v>191</v>
      </c>
      <c r="B110" s="12">
        <v>324.02</v>
      </c>
      <c r="C110" s="13">
        <v>44743</v>
      </c>
      <c r="D110" s="13">
        <v>44718</v>
      </c>
      <c r="E110" s="13"/>
      <c r="F110" s="13"/>
      <c r="G110" s="1">
        <f t="shared" si="2"/>
        <v>-25</v>
      </c>
      <c r="H110" s="12">
        <f t="shared" si="3"/>
        <v>-8100.5</v>
      </c>
    </row>
    <row r="111" spans="1:8" x14ac:dyDescent="0.25">
      <c r="A111" s="19" t="s">
        <v>192</v>
      </c>
      <c r="B111" s="12">
        <v>2500</v>
      </c>
      <c r="C111" s="13">
        <v>44748</v>
      </c>
      <c r="D111" s="13">
        <v>44722</v>
      </c>
      <c r="E111" s="13"/>
      <c r="F111" s="13"/>
      <c r="G111" s="1">
        <f t="shared" si="2"/>
        <v>-26</v>
      </c>
      <c r="H111" s="12">
        <f t="shared" si="3"/>
        <v>-65000</v>
      </c>
    </row>
    <row r="112" spans="1:8" x14ac:dyDescent="0.25">
      <c r="A112" s="19" t="s">
        <v>193</v>
      </c>
      <c r="B112" s="12">
        <v>2056.5</v>
      </c>
      <c r="C112" s="13">
        <v>44751</v>
      </c>
      <c r="D112" s="13">
        <v>44722</v>
      </c>
      <c r="E112" s="13"/>
      <c r="F112" s="13"/>
      <c r="G112" s="1">
        <f t="shared" si="2"/>
        <v>-29</v>
      </c>
      <c r="H112" s="12">
        <f t="shared" si="3"/>
        <v>-59638.5</v>
      </c>
    </row>
    <row r="113" spans="1:8" x14ac:dyDescent="0.25">
      <c r="A113" s="19" t="s">
        <v>194</v>
      </c>
      <c r="B113" s="12">
        <v>277.5</v>
      </c>
      <c r="C113" s="13">
        <v>44751</v>
      </c>
      <c r="D113" s="13">
        <v>44722</v>
      </c>
      <c r="E113" s="13"/>
      <c r="F113" s="13"/>
      <c r="G113" s="1">
        <f t="shared" si="2"/>
        <v>-29</v>
      </c>
      <c r="H113" s="12">
        <f t="shared" si="3"/>
        <v>-8047.5</v>
      </c>
    </row>
    <row r="114" spans="1:8" x14ac:dyDescent="0.25">
      <c r="A114" s="19" t="s">
        <v>195</v>
      </c>
      <c r="B114" s="12">
        <v>135.79</v>
      </c>
      <c r="C114" s="13">
        <v>44751</v>
      </c>
      <c r="D114" s="13">
        <v>44722</v>
      </c>
      <c r="E114" s="13"/>
      <c r="F114" s="13"/>
      <c r="G114" s="1">
        <f t="shared" si="2"/>
        <v>-29</v>
      </c>
      <c r="H114" s="12">
        <f t="shared" si="3"/>
        <v>-3937.91</v>
      </c>
    </row>
    <row r="115" spans="1:8" x14ac:dyDescent="0.25">
      <c r="A115" s="19" t="s">
        <v>196</v>
      </c>
      <c r="B115" s="12">
        <v>265.82</v>
      </c>
      <c r="C115" s="13">
        <v>44716</v>
      </c>
      <c r="D115" s="13">
        <v>44722</v>
      </c>
      <c r="E115" s="13"/>
      <c r="F115" s="13"/>
      <c r="G115" s="1">
        <f t="shared" si="2"/>
        <v>6</v>
      </c>
      <c r="H115" s="12">
        <f t="shared" si="3"/>
        <v>1594.92</v>
      </c>
    </row>
    <row r="116" spans="1:8" x14ac:dyDescent="0.25">
      <c r="A116" s="19" t="s">
        <v>197</v>
      </c>
      <c r="B116" s="12">
        <v>169.59</v>
      </c>
      <c r="C116" s="13">
        <v>44751</v>
      </c>
      <c r="D116" s="13">
        <v>44722</v>
      </c>
      <c r="E116" s="13"/>
      <c r="F116" s="13"/>
      <c r="G116" s="1">
        <f t="shared" si="2"/>
        <v>-29</v>
      </c>
      <c r="H116" s="12">
        <f t="shared" si="3"/>
        <v>-4918.1099999999997</v>
      </c>
    </row>
    <row r="117" spans="1:8" x14ac:dyDescent="0.25">
      <c r="A117" s="19" t="s">
        <v>198</v>
      </c>
      <c r="B117" s="12">
        <v>1480</v>
      </c>
      <c r="C117" s="13">
        <v>44751</v>
      </c>
      <c r="D117" s="13">
        <v>44722</v>
      </c>
      <c r="E117" s="13"/>
      <c r="F117" s="13"/>
      <c r="G117" s="1">
        <f t="shared" si="2"/>
        <v>-29</v>
      </c>
      <c r="H117" s="12">
        <f t="shared" si="3"/>
        <v>-42920</v>
      </c>
    </row>
    <row r="118" spans="1:8" x14ac:dyDescent="0.25">
      <c r="A118" s="19" t="s">
        <v>199</v>
      </c>
      <c r="B118" s="12">
        <v>506.36</v>
      </c>
      <c r="C118" s="13">
        <v>44737</v>
      </c>
      <c r="D118" s="13">
        <v>44722</v>
      </c>
      <c r="E118" s="13"/>
      <c r="F118" s="13"/>
      <c r="G118" s="1">
        <f t="shared" si="2"/>
        <v>-15</v>
      </c>
      <c r="H118" s="12">
        <f t="shared" si="3"/>
        <v>-7595.4000000000005</v>
      </c>
    </row>
    <row r="119" spans="1:8" x14ac:dyDescent="0.25">
      <c r="A119" s="19" t="s">
        <v>200</v>
      </c>
      <c r="B119" s="12">
        <v>4626.75</v>
      </c>
      <c r="C119" s="13">
        <v>44757</v>
      </c>
      <c r="D119" s="13">
        <v>44733</v>
      </c>
      <c r="E119" s="13"/>
      <c r="F119" s="13"/>
      <c r="G119" s="1">
        <f t="shared" si="2"/>
        <v>-24</v>
      </c>
      <c r="H119" s="12">
        <f t="shared" si="3"/>
        <v>-111042</v>
      </c>
    </row>
    <row r="120" spans="1:8" x14ac:dyDescent="0.25">
      <c r="A120" s="19" t="s">
        <v>201</v>
      </c>
      <c r="B120" s="12">
        <v>800</v>
      </c>
      <c r="C120" s="13">
        <v>44758</v>
      </c>
      <c r="D120" s="13">
        <v>44733</v>
      </c>
      <c r="E120" s="13"/>
      <c r="F120" s="13"/>
      <c r="G120" s="1">
        <f t="shared" si="2"/>
        <v>-25</v>
      </c>
      <c r="H120" s="12">
        <f t="shared" si="3"/>
        <v>-20000</v>
      </c>
    </row>
    <row r="121" spans="1:8" x14ac:dyDescent="0.25">
      <c r="A121" s="19" t="s">
        <v>202</v>
      </c>
      <c r="B121" s="12">
        <v>1639.34</v>
      </c>
      <c r="C121" s="13">
        <v>44741</v>
      </c>
      <c r="D121" s="13">
        <v>44733</v>
      </c>
      <c r="E121" s="13"/>
      <c r="F121" s="13"/>
      <c r="G121" s="1">
        <f t="shared" si="2"/>
        <v>-8</v>
      </c>
      <c r="H121" s="12">
        <f t="shared" si="3"/>
        <v>-13114.72</v>
      </c>
    </row>
    <row r="122" spans="1:8" x14ac:dyDescent="0.25">
      <c r="A122" s="19" t="s">
        <v>203</v>
      </c>
      <c r="B122" s="12">
        <v>846</v>
      </c>
      <c r="C122" s="13">
        <v>44757</v>
      </c>
      <c r="D122" s="13">
        <v>44733</v>
      </c>
      <c r="E122" s="13"/>
      <c r="F122" s="13"/>
      <c r="G122" s="1">
        <f t="shared" si="2"/>
        <v>-24</v>
      </c>
      <c r="H122" s="12">
        <f t="shared" si="3"/>
        <v>-20304</v>
      </c>
    </row>
    <row r="123" spans="1:8" x14ac:dyDescent="0.25">
      <c r="A123" s="19" t="s">
        <v>204</v>
      </c>
      <c r="B123" s="12">
        <v>683.4</v>
      </c>
      <c r="C123" s="13">
        <v>44757</v>
      </c>
      <c r="D123" s="13">
        <v>44733</v>
      </c>
      <c r="E123" s="13"/>
      <c r="F123" s="13"/>
      <c r="G123" s="1">
        <f t="shared" si="2"/>
        <v>-24</v>
      </c>
      <c r="H123" s="12">
        <f t="shared" si="3"/>
        <v>-16401.599999999999</v>
      </c>
    </row>
    <row r="124" spans="1:8" x14ac:dyDescent="0.25">
      <c r="A124" s="19" t="s">
        <v>205</v>
      </c>
      <c r="B124" s="12">
        <v>80</v>
      </c>
      <c r="C124" s="13">
        <v>44762</v>
      </c>
      <c r="D124" s="13">
        <v>44733</v>
      </c>
      <c r="E124" s="13"/>
      <c r="F124" s="13"/>
      <c r="G124" s="1">
        <f t="shared" si="2"/>
        <v>-29</v>
      </c>
      <c r="H124" s="12">
        <f t="shared" si="3"/>
        <v>-2320</v>
      </c>
    </row>
    <row r="125" spans="1:8" x14ac:dyDescent="0.25">
      <c r="A125" s="19" t="s">
        <v>206</v>
      </c>
      <c r="B125" s="12">
        <v>480</v>
      </c>
      <c r="C125" s="13">
        <v>44762</v>
      </c>
      <c r="D125" s="13">
        <v>44733</v>
      </c>
      <c r="E125" s="13"/>
      <c r="F125" s="13"/>
      <c r="G125" s="1">
        <f t="shared" si="2"/>
        <v>-29</v>
      </c>
      <c r="H125" s="12">
        <f t="shared" si="3"/>
        <v>-13920</v>
      </c>
    </row>
    <row r="126" spans="1:8" x14ac:dyDescent="0.25">
      <c r="A126" s="19" t="s">
        <v>207</v>
      </c>
      <c r="B126" s="12">
        <v>19.37</v>
      </c>
      <c r="C126" s="13">
        <v>44762</v>
      </c>
      <c r="D126" s="13">
        <v>44733</v>
      </c>
      <c r="E126" s="13"/>
      <c r="F126" s="13"/>
      <c r="G126" s="1">
        <f t="shared" si="2"/>
        <v>-29</v>
      </c>
      <c r="H126" s="12">
        <f t="shared" si="3"/>
        <v>-561.73</v>
      </c>
    </row>
    <row r="127" spans="1:8" x14ac:dyDescent="0.25">
      <c r="A127" s="19" t="s">
        <v>208</v>
      </c>
      <c r="B127" s="12">
        <v>38.840000000000003</v>
      </c>
      <c r="C127" s="13">
        <v>44762</v>
      </c>
      <c r="D127" s="13">
        <v>44733</v>
      </c>
      <c r="E127" s="13"/>
      <c r="F127" s="13"/>
      <c r="G127" s="1">
        <f t="shared" si="2"/>
        <v>-29</v>
      </c>
      <c r="H127" s="12">
        <f t="shared" si="3"/>
        <v>-1126.3600000000001</v>
      </c>
    </row>
    <row r="128" spans="1:8" x14ac:dyDescent="0.25">
      <c r="A128" s="19" t="s">
        <v>209</v>
      </c>
      <c r="B128" s="12">
        <v>26.44</v>
      </c>
      <c r="C128" s="13">
        <v>44762</v>
      </c>
      <c r="D128" s="13">
        <v>44733</v>
      </c>
      <c r="E128" s="13"/>
      <c r="F128" s="13"/>
      <c r="G128" s="1">
        <f t="shared" si="2"/>
        <v>-29</v>
      </c>
      <c r="H128" s="12">
        <f t="shared" si="3"/>
        <v>-766.76</v>
      </c>
    </row>
    <row r="129" spans="1:8" x14ac:dyDescent="0.25">
      <c r="A129" s="19" t="s">
        <v>210</v>
      </c>
      <c r="B129" s="12">
        <v>700.74</v>
      </c>
      <c r="C129" s="13">
        <v>44762</v>
      </c>
      <c r="D129" s="13">
        <v>44733</v>
      </c>
      <c r="E129" s="13"/>
      <c r="F129" s="13"/>
      <c r="G129" s="1">
        <f t="shared" si="2"/>
        <v>-29</v>
      </c>
      <c r="H129" s="12">
        <f t="shared" si="3"/>
        <v>-20321.46</v>
      </c>
    </row>
    <row r="130" spans="1:8" x14ac:dyDescent="0.25">
      <c r="A130" s="19" t="s">
        <v>211</v>
      </c>
      <c r="B130" s="12">
        <v>98.36</v>
      </c>
      <c r="C130" s="13">
        <v>44762</v>
      </c>
      <c r="D130" s="13">
        <v>44733</v>
      </c>
      <c r="E130" s="13"/>
      <c r="F130" s="13"/>
      <c r="G130" s="1">
        <f t="shared" si="2"/>
        <v>-29</v>
      </c>
      <c r="H130" s="12">
        <f t="shared" si="3"/>
        <v>-2852.44</v>
      </c>
    </row>
    <row r="131" spans="1:8" x14ac:dyDescent="0.25">
      <c r="A131" s="19" t="s">
        <v>212</v>
      </c>
      <c r="B131" s="12">
        <v>22999.42</v>
      </c>
      <c r="C131" s="13">
        <v>44757</v>
      </c>
      <c r="D131" s="13">
        <v>44740</v>
      </c>
      <c r="E131" s="13"/>
      <c r="F131" s="13"/>
      <c r="G131" s="1">
        <f t="shared" si="2"/>
        <v>-17</v>
      </c>
      <c r="H131" s="12">
        <f t="shared" si="3"/>
        <v>-390990.13999999996</v>
      </c>
    </row>
    <row r="132" spans="1:8" x14ac:dyDescent="0.25">
      <c r="A132" s="19" t="s">
        <v>213</v>
      </c>
      <c r="B132" s="12">
        <v>1764</v>
      </c>
      <c r="C132" s="13">
        <v>44766</v>
      </c>
      <c r="D132" s="13">
        <v>44740</v>
      </c>
      <c r="E132" s="13"/>
      <c r="F132" s="13"/>
      <c r="G132" s="1">
        <f t="shared" si="2"/>
        <v>-26</v>
      </c>
      <c r="H132" s="12">
        <f t="shared" si="3"/>
        <v>-45864</v>
      </c>
    </row>
    <row r="133" spans="1:8" x14ac:dyDescent="0.25">
      <c r="A133" s="19" t="s">
        <v>214</v>
      </c>
      <c r="B133" s="12">
        <v>200</v>
      </c>
      <c r="C133" s="13">
        <v>44762</v>
      </c>
      <c r="D133" s="13">
        <v>44740</v>
      </c>
      <c r="E133" s="13"/>
      <c r="F133" s="13"/>
      <c r="G133" s="1">
        <f t="shared" ref="G133:G196" si="4">D133-C133-(F133-E133)</f>
        <v>-22</v>
      </c>
      <c r="H133" s="12">
        <f t="shared" ref="H133:H196" si="5">B133*G133</f>
        <v>-4400</v>
      </c>
    </row>
    <row r="134" spans="1:8" x14ac:dyDescent="0.25">
      <c r="A134" s="19" t="s">
        <v>215</v>
      </c>
      <c r="B134" s="12">
        <v>7600</v>
      </c>
      <c r="C134" s="13">
        <v>44764</v>
      </c>
      <c r="D134" s="13">
        <v>44740</v>
      </c>
      <c r="E134" s="13"/>
      <c r="F134" s="13"/>
      <c r="G134" s="1">
        <f t="shared" si="4"/>
        <v>-24</v>
      </c>
      <c r="H134" s="12">
        <f t="shared" si="5"/>
        <v>-182400</v>
      </c>
    </row>
    <row r="135" spans="1:8" x14ac:dyDescent="0.25">
      <c r="A135" s="19" t="s">
        <v>216</v>
      </c>
      <c r="B135" s="12">
        <v>630</v>
      </c>
      <c r="C135" s="13">
        <v>44766</v>
      </c>
      <c r="D135" s="13">
        <v>44740</v>
      </c>
      <c r="E135" s="13"/>
      <c r="F135" s="13"/>
      <c r="G135" s="1">
        <f t="shared" si="4"/>
        <v>-26</v>
      </c>
      <c r="H135" s="12">
        <f t="shared" si="5"/>
        <v>-16380</v>
      </c>
    </row>
    <row r="136" spans="1:8" x14ac:dyDescent="0.25">
      <c r="A136" s="19" t="s">
        <v>217</v>
      </c>
      <c r="B136" s="12">
        <v>50.8</v>
      </c>
      <c r="C136" s="13">
        <v>44769</v>
      </c>
      <c r="D136" s="13">
        <v>44740</v>
      </c>
      <c r="E136" s="13"/>
      <c r="F136" s="13"/>
      <c r="G136" s="1">
        <f t="shared" si="4"/>
        <v>-29</v>
      </c>
      <c r="H136" s="12">
        <f t="shared" si="5"/>
        <v>-1473.1999999999998</v>
      </c>
    </row>
    <row r="137" spans="1:8" x14ac:dyDescent="0.25">
      <c r="A137" s="19" t="s">
        <v>218</v>
      </c>
      <c r="B137" s="12">
        <v>2040</v>
      </c>
      <c r="C137" s="13">
        <v>44770</v>
      </c>
      <c r="D137" s="13">
        <v>44740</v>
      </c>
      <c r="E137" s="13"/>
      <c r="F137" s="13"/>
      <c r="G137" s="1">
        <f t="shared" si="4"/>
        <v>-30</v>
      </c>
      <c r="H137" s="12">
        <f t="shared" si="5"/>
        <v>-61200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2022-07-01T07:19:03Z</dcterms:modified>
</cp:coreProperties>
</file>