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8_{A704849C-813A-4FFC-AEE4-CA25B8AC893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</workbook>
</file>

<file path=xl/calcChain.xml><?xml version="1.0" encoding="utf-8"?>
<calcChain xmlns="http://schemas.openxmlformats.org/spreadsheetml/2006/main">
  <c r="H203" i="5" l="1"/>
  <c r="G203" i="5"/>
  <c r="G202" i="5"/>
  <c r="H202" i="5" s="1"/>
  <c r="G201" i="5"/>
  <c r="H201" i="5" s="1"/>
  <c r="G200" i="5"/>
  <c r="H200" i="5" s="1"/>
  <c r="G199" i="5"/>
  <c r="H199" i="5" s="1"/>
  <c r="G198" i="5"/>
  <c r="H198" i="5" s="1"/>
  <c r="H197" i="5"/>
  <c r="G197" i="5"/>
  <c r="G196" i="5"/>
  <c r="H196" i="5" s="1"/>
  <c r="G195" i="5"/>
  <c r="H195" i="5" s="1"/>
  <c r="G194" i="5"/>
  <c r="H194" i="5" s="1"/>
  <c r="G193" i="5"/>
  <c r="H193" i="5" s="1"/>
  <c r="G192" i="5"/>
  <c r="H192" i="5" s="1"/>
  <c r="H191" i="5"/>
  <c r="G191" i="5"/>
  <c r="G190" i="5"/>
  <c r="H190" i="5" s="1"/>
  <c r="G189" i="5"/>
  <c r="H189" i="5" s="1"/>
  <c r="G188" i="5"/>
  <c r="H188" i="5" s="1"/>
  <c r="G187" i="5"/>
  <c r="H187" i="5" s="1"/>
  <c r="G186" i="5"/>
  <c r="H186" i="5" s="1"/>
  <c r="H185" i="5"/>
  <c r="G185" i="5"/>
  <c r="G184" i="5"/>
  <c r="H184" i="5" s="1"/>
  <c r="G183" i="5"/>
  <c r="H183" i="5" s="1"/>
  <c r="G182" i="5"/>
  <c r="H182" i="5" s="1"/>
  <c r="G181" i="5"/>
  <c r="H181" i="5" s="1"/>
  <c r="G180" i="5"/>
  <c r="H180" i="5" s="1"/>
  <c r="H179" i="5"/>
  <c r="G179" i="5"/>
  <c r="G178" i="5"/>
  <c r="H178" i="5" s="1"/>
  <c r="G177" i="5"/>
  <c r="H177" i="5" s="1"/>
  <c r="G176" i="5"/>
  <c r="H176" i="5" s="1"/>
  <c r="G175" i="5"/>
  <c r="H175" i="5" s="1"/>
  <c r="G174" i="5"/>
  <c r="H174" i="5" s="1"/>
  <c r="H173" i="5"/>
  <c r="G173" i="5"/>
  <c r="G172" i="5"/>
  <c r="H172" i="5" s="1"/>
  <c r="G171" i="5"/>
  <c r="H171" i="5" s="1"/>
  <c r="G170" i="5"/>
  <c r="H170" i="5" s="1"/>
  <c r="G169" i="5"/>
  <c r="H169" i="5" s="1"/>
  <c r="G168" i="5"/>
  <c r="H168" i="5" s="1"/>
  <c r="H167" i="5"/>
  <c r="G167" i="5"/>
  <c r="G166" i="5"/>
  <c r="H166" i="5" s="1"/>
  <c r="G165" i="5"/>
  <c r="H165" i="5" s="1"/>
  <c r="G164" i="5"/>
  <c r="H164" i="5" s="1"/>
  <c r="G163" i="5"/>
  <c r="H163" i="5" s="1"/>
  <c r="G162" i="5"/>
  <c r="H162" i="5" s="1"/>
  <c r="H161" i="5"/>
  <c r="G161" i="5"/>
  <c r="G160" i="5"/>
  <c r="H160" i="5" s="1"/>
  <c r="G159" i="5"/>
  <c r="H159" i="5"/>
  <c r="G158" i="5"/>
  <c r="H158" i="5" s="1"/>
  <c r="G157" i="5"/>
  <c r="H157" i="5" s="1"/>
  <c r="G156" i="5"/>
  <c r="H156" i="5" s="1"/>
  <c r="H155" i="5"/>
  <c r="G155" i="5"/>
  <c r="G154" i="5"/>
  <c r="H154" i="5" s="1"/>
  <c r="G153" i="5"/>
  <c r="H153" i="5" s="1"/>
  <c r="G152" i="5"/>
  <c r="H152" i="5" s="1"/>
  <c r="G151" i="5"/>
  <c r="H151" i="5"/>
  <c r="G150" i="5"/>
  <c r="H150" i="5" s="1"/>
  <c r="H149" i="5"/>
  <c r="G149" i="5"/>
  <c r="G148" i="5"/>
  <c r="H148" i="5" s="1"/>
  <c r="G147" i="5"/>
  <c r="H147" i="5" s="1"/>
  <c r="G146" i="5"/>
  <c r="H146" i="5" s="1"/>
  <c r="G145" i="5"/>
  <c r="H145" i="5" s="1"/>
  <c r="G144" i="5"/>
  <c r="H144" i="5" s="1"/>
  <c r="G143" i="5"/>
  <c r="H143" i="5" s="1"/>
  <c r="G142" i="5"/>
  <c r="H142" i="5" s="1"/>
  <c r="G141" i="5"/>
  <c r="H141" i="5" s="1"/>
  <c r="G140" i="5"/>
  <c r="H140" i="5" s="1"/>
  <c r="G139" i="5"/>
  <c r="H139" i="5" s="1"/>
  <c r="G138" i="5"/>
  <c r="H138" i="5" s="1"/>
  <c r="H137" i="5"/>
  <c r="G137" i="5"/>
  <c r="G136" i="5"/>
  <c r="H136" i="5" s="1"/>
  <c r="G135" i="5"/>
  <c r="H135" i="5"/>
  <c r="G134" i="5"/>
  <c r="H134" i="5" s="1"/>
  <c r="G133" i="5"/>
  <c r="H133" i="5" s="1"/>
  <c r="G132" i="5"/>
  <c r="H132" i="5" s="1"/>
  <c r="H131" i="5"/>
  <c r="G131" i="5"/>
  <c r="G130" i="5"/>
  <c r="H130" i="5" s="1"/>
  <c r="G129" i="5"/>
  <c r="H129" i="5" s="1"/>
  <c r="G128" i="5"/>
  <c r="H128" i="5" s="1"/>
  <c r="G127" i="5"/>
  <c r="H127" i="5"/>
  <c r="G126" i="5"/>
  <c r="H126" i="5" s="1"/>
  <c r="H125" i="5"/>
  <c r="G125" i="5"/>
  <c r="G124" i="5"/>
  <c r="H124" i="5" s="1"/>
  <c r="G123" i="5"/>
  <c r="H123" i="5" s="1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G115" i="5"/>
  <c r="H115" i="5" s="1"/>
  <c r="G114" i="5"/>
  <c r="H114" i="5" s="1"/>
  <c r="H113" i="5"/>
  <c r="G113" i="5"/>
  <c r="G112" i="5"/>
  <c r="H112" i="5" s="1"/>
  <c r="G111" i="5"/>
  <c r="H111" i="5"/>
  <c r="G110" i="5"/>
  <c r="H110" i="5" s="1"/>
  <c r="G109" i="5"/>
  <c r="H109" i="5" s="1"/>
  <c r="G108" i="5"/>
  <c r="H108" i="5" s="1"/>
  <c r="H107" i="5"/>
  <c r="G107" i="5"/>
  <c r="G106" i="5"/>
  <c r="H106" i="5" s="1"/>
  <c r="G105" i="5"/>
  <c r="H105" i="5" s="1"/>
  <c r="G104" i="5"/>
  <c r="H104" i="5" s="1"/>
  <c r="G103" i="5"/>
  <c r="H103" i="5"/>
  <c r="G102" i="5"/>
  <c r="H102" i="5" s="1"/>
  <c r="H101" i="5"/>
  <c r="G101" i="5"/>
  <c r="G100" i="5"/>
  <c r="H100" i="5" s="1"/>
  <c r="G99" i="5"/>
  <c r="H99" i="5" s="1"/>
  <c r="G98" i="5"/>
  <c r="H98" i="5" s="1"/>
  <c r="G97" i="5"/>
  <c r="H97" i="5" s="1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H89" i="5"/>
  <c r="G89" i="5"/>
  <c r="G88" i="5"/>
  <c r="H88" i="5" s="1"/>
  <c r="G87" i="5"/>
  <c r="H87" i="5"/>
  <c r="G86" i="5"/>
  <c r="H86" i="5" s="1"/>
  <c r="G85" i="5"/>
  <c r="H85" i="5" s="1"/>
  <c r="G84" i="5"/>
  <c r="H84" i="5" s="1"/>
  <c r="H83" i="5"/>
  <c r="G83" i="5"/>
  <c r="G82" i="5"/>
  <c r="H82" i="5" s="1"/>
  <c r="G81" i="5"/>
  <c r="H81" i="5" s="1"/>
  <c r="G80" i="5"/>
  <c r="H80" i="5" s="1"/>
  <c r="G79" i="5"/>
  <c r="H79" i="5"/>
  <c r="G78" i="5"/>
  <c r="H78" i="5" s="1"/>
  <c r="H77" i="5"/>
  <c r="G77" i="5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H65" i="5"/>
  <c r="G65" i="5"/>
  <c r="G64" i="5"/>
  <c r="H64" i="5" s="1"/>
  <c r="G63" i="5"/>
  <c r="H63" i="5"/>
  <c r="G62" i="5"/>
  <c r="H62" i="5" s="1"/>
  <c r="G61" i="5"/>
  <c r="H61" i="5" s="1"/>
  <c r="G60" i="5"/>
  <c r="H60" i="5" s="1"/>
  <c r="H59" i="5"/>
  <c r="G59" i="5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C1" i="5"/>
  <c r="B1" i="5"/>
  <c r="G203" i="4"/>
  <c r="H203" i="4" s="1"/>
  <c r="G202" i="4"/>
  <c r="H202" i="4" s="1"/>
  <c r="H201" i="4"/>
  <c r="G201" i="4"/>
  <c r="G200" i="4"/>
  <c r="H200" i="4" s="1"/>
  <c r="G199" i="4"/>
  <c r="H199" i="4" s="1"/>
  <c r="G198" i="4"/>
  <c r="H198" i="4" s="1"/>
  <c r="G197" i="4"/>
  <c r="H197" i="4" s="1"/>
  <c r="G196" i="4"/>
  <c r="H196" i="4" s="1"/>
  <c r="H195" i="4"/>
  <c r="G195" i="4"/>
  <c r="G194" i="4"/>
  <c r="H194" i="4" s="1"/>
  <c r="G193" i="4"/>
  <c r="H193" i="4" s="1"/>
  <c r="G192" i="4"/>
  <c r="H192" i="4" s="1"/>
  <c r="G191" i="4"/>
  <c r="H191" i="4" s="1"/>
  <c r="G190" i="4"/>
  <c r="H190" i="4" s="1"/>
  <c r="H189" i="4"/>
  <c r="G189" i="4"/>
  <c r="G188" i="4"/>
  <c r="H188" i="4" s="1"/>
  <c r="G187" i="4"/>
  <c r="H187" i="4" s="1"/>
  <c r="G186" i="4"/>
  <c r="H186" i="4" s="1"/>
  <c r="G185" i="4"/>
  <c r="H185" i="4" s="1"/>
  <c r="G184" i="4"/>
  <c r="H184" i="4" s="1"/>
  <c r="H183" i="4"/>
  <c r="G183" i="4"/>
  <c r="G182" i="4"/>
  <c r="H182" i="4" s="1"/>
  <c r="G181" i="4"/>
  <c r="H181" i="4" s="1"/>
  <c r="G180" i="4"/>
  <c r="H180" i="4" s="1"/>
  <c r="G179" i="4"/>
  <c r="H179" i="4" s="1"/>
  <c r="G178" i="4"/>
  <c r="H178" i="4" s="1"/>
  <c r="H177" i="4"/>
  <c r="G177" i="4"/>
  <c r="G176" i="4"/>
  <c r="H176" i="4" s="1"/>
  <c r="G175" i="4"/>
  <c r="H175" i="4" s="1"/>
  <c r="G174" i="4"/>
  <c r="H174" i="4" s="1"/>
  <c r="G173" i="4"/>
  <c r="H173" i="4" s="1"/>
  <c r="G172" i="4"/>
  <c r="H172" i="4" s="1"/>
  <c r="H171" i="4"/>
  <c r="G171" i="4"/>
  <c r="G170" i="4"/>
  <c r="H170" i="4" s="1"/>
  <c r="G169" i="4"/>
  <c r="H169" i="4" s="1"/>
  <c r="G168" i="4"/>
  <c r="H168" i="4" s="1"/>
  <c r="G167" i="4"/>
  <c r="H167" i="4"/>
  <c r="G166" i="4"/>
  <c r="H166" i="4" s="1"/>
  <c r="H165" i="4"/>
  <c r="G165" i="4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H153" i="4"/>
  <c r="G153" i="4"/>
  <c r="G152" i="4"/>
  <c r="H152" i="4" s="1"/>
  <c r="G151" i="4"/>
  <c r="H151" i="4"/>
  <c r="G150" i="4"/>
  <c r="H150" i="4" s="1"/>
  <c r="G149" i="4"/>
  <c r="H149" i="4" s="1"/>
  <c r="G148" i="4"/>
  <c r="H148" i="4" s="1"/>
  <c r="H147" i="4"/>
  <c r="G147" i="4"/>
  <c r="G146" i="4"/>
  <c r="H146" i="4" s="1"/>
  <c r="G145" i="4"/>
  <c r="H145" i="4" s="1"/>
  <c r="G144" i="4"/>
  <c r="H144" i="4" s="1"/>
  <c r="G143" i="4"/>
  <c r="H143" i="4"/>
  <c r="G142" i="4"/>
  <c r="H142" i="4" s="1"/>
  <c r="H141" i="4"/>
  <c r="G141" i="4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H129" i="4"/>
  <c r="G129" i="4"/>
  <c r="G128" i="4"/>
  <c r="H128" i="4" s="1"/>
  <c r="G127" i="4"/>
  <c r="H127" i="4"/>
  <c r="G126" i="4"/>
  <c r="H126" i="4" s="1"/>
  <c r="G125" i="4"/>
  <c r="H125" i="4" s="1"/>
  <c r="G124" i="4"/>
  <c r="H124" i="4" s="1"/>
  <c r="H123" i="4"/>
  <c r="G123" i="4"/>
  <c r="G122" i="4"/>
  <c r="H122" i="4" s="1"/>
  <c r="G121" i="4"/>
  <c r="H121" i="4" s="1"/>
  <c r="G120" i="4"/>
  <c r="H120" i="4" s="1"/>
  <c r="G119" i="4"/>
  <c r="H119" i="4"/>
  <c r="G118" i="4"/>
  <c r="H118" i="4" s="1"/>
  <c r="H117" i="4"/>
  <c r="G117" i="4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H105" i="4"/>
  <c r="G105" i="4"/>
  <c r="G104" i="4"/>
  <c r="H104" i="4" s="1"/>
  <c r="G103" i="4"/>
  <c r="H103" i="4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/>
  <c r="G94" i="4"/>
  <c r="H94" i="4" s="1"/>
  <c r="H93" i="4"/>
  <c r="G93" i="4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/>
  <c r="G86" i="4"/>
  <c r="H86" i="4" s="1"/>
  <c r="G85" i="4"/>
  <c r="H85" i="4" s="1"/>
  <c r="G84" i="4"/>
  <c r="H84" i="4" s="1"/>
  <c r="G83" i="4"/>
  <c r="H83" i="4" s="1"/>
  <c r="G82" i="4"/>
  <c r="H82" i="4" s="1"/>
  <c r="H81" i="4"/>
  <c r="G81" i="4"/>
  <c r="G80" i="4"/>
  <c r="H80" i="4" s="1"/>
  <c r="G79" i="4"/>
  <c r="H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/>
  <c r="G70" i="4"/>
  <c r="H70" i="4" s="1"/>
  <c r="H69" i="4"/>
  <c r="G69" i="4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/>
  <c r="G62" i="4"/>
  <c r="H62" i="4" s="1"/>
  <c r="G61" i="4"/>
  <c r="H61" i="4" s="1"/>
  <c r="G60" i="4"/>
  <c r="H60" i="4" s="1"/>
  <c r="G59" i="4"/>
  <c r="H59" i="4" s="1"/>
  <c r="G58" i="4"/>
  <c r="H58" i="4" s="1"/>
  <c r="H57" i="4"/>
  <c r="G57" i="4"/>
  <c r="G56" i="4"/>
  <c r="H56" i="4" s="1"/>
  <c r="G55" i="4"/>
  <c r="H55" i="4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/>
  <c r="G46" i="4"/>
  <c r="H46" i="4" s="1"/>
  <c r="H45" i="4"/>
  <c r="G45" i="4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G203" i="3"/>
  <c r="H203" i="3"/>
  <c r="G202" i="3"/>
  <c r="H202" i="3" s="1"/>
  <c r="G201" i="3"/>
  <c r="H201" i="3"/>
  <c r="G200" i="3"/>
  <c r="H200" i="3" s="1"/>
  <c r="G199" i="3"/>
  <c r="H199" i="3" s="1"/>
  <c r="G198" i="3"/>
  <c r="H198" i="3" s="1"/>
  <c r="G197" i="3"/>
  <c r="H197" i="3"/>
  <c r="G196" i="3"/>
  <c r="H196" i="3" s="1"/>
  <c r="G195" i="3"/>
  <c r="H195" i="3"/>
  <c r="G194" i="3"/>
  <c r="H194" i="3" s="1"/>
  <c r="G193" i="3"/>
  <c r="H193" i="3" s="1"/>
  <c r="G192" i="3"/>
  <c r="H192" i="3" s="1"/>
  <c r="G191" i="3"/>
  <c r="H191" i="3"/>
  <c r="G190" i="3"/>
  <c r="H190" i="3" s="1"/>
  <c r="G189" i="3"/>
  <c r="H189" i="3"/>
  <c r="G188" i="3"/>
  <c r="H188" i="3" s="1"/>
  <c r="G187" i="3"/>
  <c r="H187" i="3" s="1"/>
  <c r="G186" i="3"/>
  <c r="H186" i="3" s="1"/>
  <c r="G185" i="3"/>
  <c r="H185" i="3" s="1"/>
  <c r="G184" i="3"/>
  <c r="H184" i="3" s="1"/>
  <c r="G183" i="3"/>
  <c r="H183" i="3"/>
  <c r="G182" i="3"/>
  <c r="H182" i="3" s="1"/>
  <c r="H181" i="3"/>
  <c r="G181" i="3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H169" i="3"/>
  <c r="G169" i="3"/>
  <c r="G168" i="3"/>
  <c r="H168" i="3" s="1"/>
  <c r="G167" i="3"/>
  <c r="H167" i="3"/>
  <c r="G166" i="3"/>
  <c r="H166" i="3" s="1"/>
  <c r="G165" i="3"/>
  <c r="H165" i="3" s="1"/>
  <c r="G164" i="3"/>
  <c r="H164" i="3" s="1"/>
  <c r="H163" i="3"/>
  <c r="G163" i="3"/>
  <c r="G162" i="3"/>
  <c r="H162" i="3" s="1"/>
  <c r="G161" i="3"/>
  <c r="H161" i="3" s="1"/>
  <c r="G160" i="3"/>
  <c r="H160" i="3" s="1"/>
  <c r="G159" i="3"/>
  <c r="H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/>
  <c r="G150" i="3"/>
  <c r="H150" i="3" s="1"/>
  <c r="G149" i="3"/>
  <c r="H149" i="3" s="1"/>
  <c r="G148" i="3"/>
  <c r="H148" i="3" s="1"/>
  <c r="G147" i="3"/>
  <c r="H147" i="3" s="1"/>
  <c r="G146" i="3"/>
  <c r="H146" i="3" s="1"/>
  <c r="H145" i="3"/>
  <c r="G145" i="3"/>
  <c r="G144" i="3"/>
  <c r="H144" i="3" s="1"/>
  <c r="G143" i="3"/>
  <c r="H143" i="3"/>
  <c r="G142" i="3"/>
  <c r="H142" i="3" s="1"/>
  <c r="G141" i="3"/>
  <c r="H141" i="3" s="1"/>
  <c r="G140" i="3"/>
  <c r="H140" i="3" s="1"/>
  <c r="H139" i="3"/>
  <c r="G139" i="3"/>
  <c r="G138" i="3"/>
  <c r="H138" i="3" s="1"/>
  <c r="G137" i="3"/>
  <c r="H137" i="3" s="1"/>
  <c r="G136" i="3"/>
  <c r="H136" i="3" s="1"/>
  <c r="G135" i="3"/>
  <c r="H135" i="3"/>
  <c r="G134" i="3"/>
  <c r="H134" i="3" s="1"/>
  <c r="H133" i="3"/>
  <c r="G133" i="3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H121" i="3"/>
  <c r="G121" i="3"/>
  <c r="G120" i="3"/>
  <c r="H120" i="3" s="1"/>
  <c r="G119" i="3"/>
  <c r="H119" i="3"/>
  <c r="G118" i="3"/>
  <c r="H118" i="3" s="1"/>
  <c r="G117" i="3"/>
  <c r="H117" i="3" s="1"/>
  <c r="G116" i="3"/>
  <c r="H116" i="3" s="1"/>
  <c r="H115" i="3"/>
  <c r="G115" i="3"/>
  <c r="G114" i="3"/>
  <c r="H114" i="3" s="1"/>
  <c r="G113" i="3"/>
  <c r="H113" i="3" s="1"/>
  <c r="G112" i="3"/>
  <c r="H112" i="3" s="1"/>
  <c r="G111" i="3"/>
  <c r="H111" i="3"/>
  <c r="G110" i="3"/>
  <c r="H110" i="3" s="1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/>
  <c r="G102" i="3"/>
  <c r="H102" i="3" s="1"/>
  <c r="G101" i="3"/>
  <c r="H101" i="3" s="1"/>
  <c r="G100" i="3"/>
  <c r="H100" i="3" s="1"/>
  <c r="G99" i="3"/>
  <c r="H99" i="3" s="1"/>
  <c r="G98" i="3"/>
  <c r="H98" i="3" s="1"/>
  <c r="H97" i="3"/>
  <c r="G97" i="3"/>
  <c r="G96" i="3"/>
  <c r="H96" i="3" s="1"/>
  <c r="G95" i="3"/>
  <c r="H95" i="3"/>
  <c r="G94" i="3"/>
  <c r="H94" i="3" s="1"/>
  <c r="G93" i="3"/>
  <c r="H93" i="3" s="1"/>
  <c r="G92" i="3"/>
  <c r="H92" i="3" s="1"/>
  <c r="H91" i="3"/>
  <c r="G91" i="3"/>
  <c r="G90" i="3"/>
  <c r="H90" i="3" s="1"/>
  <c r="G89" i="3"/>
  <c r="H89" i="3" s="1"/>
  <c r="G88" i="3"/>
  <c r="H88" i="3" s="1"/>
  <c r="G87" i="3"/>
  <c r="H87" i="3"/>
  <c r="G86" i="3"/>
  <c r="H86" i="3" s="1"/>
  <c r="H85" i="3"/>
  <c r="G85" i="3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H73" i="3"/>
  <c r="G73" i="3"/>
  <c r="G72" i="3"/>
  <c r="H72" i="3" s="1"/>
  <c r="G71" i="3"/>
  <c r="H71" i="3"/>
  <c r="G70" i="3"/>
  <c r="H70" i="3" s="1"/>
  <c r="G69" i="3"/>
  <c r="H69" i="3" s="1"/>
  <c r="G68" i="3"/>
  <c r="H68" i="3" s="1"/>
  <c r="H67" i="3"/>
  <c r="G67" i="3"/>
  <c r="G66" i="3"/>
  <c r="H66" i="3" s="1"/>
  <c r="G65" i="3"/>
  <c r="H65" i="3" s="1"/>
  <c r="G64" i="3"/>
  <c r="H64" i="3" s="1"/>
  <c r="G63" i="3"/>
  <c r="H63" i="3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H49" i="3"/>
  <c r="G49" i="3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H7" i="3"/>
  <c r="G7" i="3"/>
  <c r="G6" i="3"/>
  <c r="H6" i="3" s="1"/>
  <c r="G5" i="3"/>
  <c r="H5" i="3" s="1"/>
  <c r="G4" i="3"/>
  <c r="H4" i="3" s="1"/>
  <c r="C1" i="3"/>
  <c r="B14" i="1" s="1"/>
  <c r="B1" i="3"/>
  <c r="C14" i="1" s="1"/>
  <c r="G203" i="2"/>
  <c r="G202" i="2"/>
  <c r="G201" i="2"/>
  <c r="G200" i="2"/>
  <c r="H200" i="2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G190" i="2"/>
  <c r="G189" i="2"/>
  <c r="G188" i="2"/>
  <c r="H188" i="2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G178" i="2"/>
  <c r="G177" i="2"/>
  <c r="G176" i="2"/>
  <c r="H176" i="2"/>
  <c r="G175" i="2"/>
  <c r="G174" i="2"/>
  <c r="G173" i="2"/>
  <c r="G172" i="2"/>
  <c r="H172" i="2" s="1"/>
  <c r="G171" i="2"/>
  <c r="H171" i="2" s="1"/>
  <c r="G170" i="2"/>
  <c r="G169" i="2"/>
  <c r="G168" i="2"/>
  <c r="H168" i="2" s="1"/>
  <c r="G167" i="2"/>
  <c r="G166" i="2"/>
  <c r="H166" i="2" s="1"/>
  <c r="G165" i="2"/>
  <c r="H165" i="2" s="1"/>
  <c r="G164" i="2"/>
  <c r="H164" i="2"/>
  <c r="G163" i="2"/>
  <c r="G162" i="2"/>
  <c r="G161" i="2"/>
  <c r="G160" i="2"/>
  <c r="H160" i="2" s="1"/>
  <c r="G159" i="2"/>
  <c r="G158" i="2"/>
  <c r="G157" i="2"/>
  <c r="H157" i="2" s="1"/>
  <c r="G156" i="2"/>
  <c r="H156" i="2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G129" i="2"/>
  <c r="G128" i="2"/>
  <c r="H128" i="2"/>
  <c r="G127" i="2"/>
  <c r="H127" i="2" s="1"/>
  <c r="G126" i="2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G114" i="2"/>
  <c r="G113" i="2"/>
  <c r="G112" i="2"/>
  <c r="H112" i="2" s="1"/>
  <c r="G111" i="2"/>
  <c r="G110" i="2"/>
  <c r="G109" i="2"/>
  <c r="H109" i="2" s="1"/>
  <c r="G108" i="2"/>
  <c r="H108" i="2"/>
  <c r="G107" i="2"/>
  <c r="G106" i="2"/>
  <c r="G105" i="2"/>
  <c r="G104" i="2"/>
  <c r="H104" i="2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G94" i="2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G82" i="2"/>
  <c r="G81" i="2"/>
  <c r="G80" i="2"/>
  <c r="H80" i="2"/>
  <c r="G79" i="2"/>
  <c r="H79" i="2" s="1"/>
  <c r="G78" i="2"/>
  <c r="G77" i="2"/>
  <c r="G76" i="2"/>
  <c r="H76" i="2" s="1"/>
  <c r="G75" i="2"/>
  <c r="H75" i="2" s="1"/>
  <c r="G74" i="2"/>
  <c r="G73" i="2"/>
  <c r="G72" i="2"/>
  <c r="H72" i="2" s="1"/>
  <c r="G71" i="2"/>
  <c r="G70" i="2"/>
  <c r="H70" i="2" s="1"/>
  <c r="G69" i="2"/>
  <c r="H69" i="2" s="1"/>
  <c r="G68" i="2"/>
  <c r="H68" i="2"/>
  <c r="G67" i="2"/>
  <c r="G66" i="2"/>
  <c r="G65" i="2"/>
  <c r="G64" i="2"/>
  <c r="H64" i="2" s="1"/>
  <c r="G63" i="2"/>
  <c r="G62" i="2"/>
  <c r="G61" i="2"/>
  <c r="H61" i="2" s="1"/>
  <c r="G60" i="2"/>
  <c r="H60" i="2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201" i="2"/>
  <c r="H199" i="2"/>
  <c r="H198" i="2"/>
  <c r="H197" i="2"/>
  <c r="H193" i="2"/>
  <c r="H191" i="2"/>
  <c r="H190" i="2"/>
  <c r="H189" i="2"/>
  <c r="H187" i="2"/>
  <c r="H183" i="2"/>
  <c r="H182" i="2"/>
  <c r="H181" i="2"/>
  <c r="H179" i="2"/>
  <c r="H178" i="2"/>
  <c r="H177" i="2"/>
  <c r="H175" i="2"/>
  <c r="H174" i="2"/>
  <c r="H173" i="2"/>
  <c r="H170" i="2"/>
  <c r="H169" i="2"/>
  <c r="H167" i="2"/>
  <c r="H163" i="2"/>
  <c r="H162" i="2"/>
  <c r="H161" i="2"/>
  <c r="H159" i="2"/>
  <c r="H158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30" i="2"/>
  <c r="H129" i="2"/>
  <c r="H126" i="2"/>
  <c r="H125" i="2"/>
  <c r="H122" i="2"/>
  <c r="H121" i="2"/>
  <c r="H119" i="2"/>
  <c r="H115" i="2"/>
  <c r="H114" i="2"/>
  <c r="H113" i="2"/>
  <c r="H111" i="2"/>
  <c r="H110" i="2"/>
  <c r="H107" i="2"/>
  <c r="H106" i="2"/>
  <c r="H105" i="2"/>
  <c r="H103" i="2"/>
  <c r="H102" i="2"/>
  <c r="H101" i="2"/>
  <c r="H97" i="2"/>
  <c r="H95" i="2"/>
  <c r="H94" i="2"/>
  <c r="H93" i="2"/>
  <c r="H91" i="2"/>
  <c r="H87" i="2"/>
  <c r="H86" i="2"/>
  <c r="H85" i="2"/>
  <c r="H83" i="2"/>
  <c r="H82" i="2"/>
  <c r="H81" i="2"/>
  <c r="H78" i="2"/>
  <c r="H77" i="2"/>
  <c r="H74" i="2"/>
  <c r="H73" i="2"/>
  <c r="H71" i="2"/>
  <c r="H67" i="2"/>
  <c r="H66" i="2"/>
  <c r="H65" i="2"/>
  <c r="H63" i="2"/>
  <c r="H62" i="2"/>
  <c r="H59" i="2"/>
  <c r="H57" i="2"/>
  <c r="H55" i="2"/>
  <c r="H54" i="2"/>
  <c r="H49" i="2"/>
  <c r="H47" i="2"/>
  <c r="H46" i="2"/>
  <c r="H45" i="2"/>
  <c r="B16" i="1"/>
  <c r="C1" i="2"/>
  <c r="B13" i="1" s="1"/>
  <c r="B1" i="2"/>
  <c r="C16" i="1"/>
  <c r="H1" i="5" l="1"/>
  <c r="G1" i="5" s="1"/>
  <c r="D16" i="1" s="1"/>
  <c r="C15" i="1"/>
  <c r="C13" i="1"/>
  <c r="A9" i="1"/>
  <c r="H1" i="2"/>
  <c r="G1" i="2" s="1"/>
  <c r="D13" i="1" s="1"/>
  <c r="H1" i="3"/>
  <c r="G1" i="3" s="1"/>
  <c r="D14" i="1" s="1"/>
  <c r="H1" i="4"/>
  <c r="G1" i="4" s="1"/>
  <c r="D15" i="1" s="1"/>
  <c r="C9" i="1" l="1"/>
  <c r="E9" i="1" s="1"/>
</calcChain>
</file>

<file path=xl/sharedStrings.xml><?xml version="1.0" encoding="utf-8"?>
<sst xmlns="http://schemas.openxmlformats.org/spreadsheetml/2006/main" count="222" uniqueCount="198">
  <si>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</si>
  <si>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</si>
  <si>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</si>
  <si>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</si>
  <si>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</si>
  <si>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</si>
  <si>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</si>
  <si>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</si>
  <si>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</si>
  <si>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</si>
  <si>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</si>
  <si>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</si>
  <si>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</si>
  <si>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</si>
  <si>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</si>
  <si>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</si>
  <si>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</si>
  <si>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</si>
  <si>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</si>
  <si>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</si>
  <si>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STATALE LUCIANO  MANARA</t>
  </si>
  <si>
    <t>20153 MILANO (MI) VIA LAMENNAIS,20 C.F. 80148970157 C.M. MIIC8C7002</t>
  </si>
  <si>
    <t>FATTPA 67_20 del 18/12/2020</t>
  </si>
  <si>
    <t>833 del 31/12/2020</t>
  </si>
  <si>
    <t>47 del 15/01/2021</t>
  </si>
  <si>
    <t>V3-917 del 18/01/2021</t>
  </si>
  <si>
    <t>V3-747 del 15/01/2021</t>
  </si>
  <si>
    <t>23/E / PA del 20/01/2021</t>
  </si>
  <si>
    <t>009 del 03/02/2021</t>
  </si>
  <si>
    <t>210384/E del 22/01/2021</t>
  </si>
  <si>
    <t>9 del 01/02/2021</t>
  </si>
  <si>
    <t>FATTPA 1_21 del 02/02/2021</t>
  </si>
  <si>
    <t>3694/EL del 12/02/2021</t>
  </si>
  <si>
    <t>69 del 11/02/2021</t>
  </si>
  <si>
    <t>54/E / PA del 17/02/2021</t>
  </si>
  <si>
    <t>69 del 31/01/2021</t>
  </si>
  <si>
    <t>1021019033 del 09/02/2021</t>
  </si>
  <si>
    <t>34-2021 del 11/02/2021</t>
  </si>
  <si>
    <t>0128 del 11/02/2021</t>
  </si>
  <si>
    <t>135 del 15/02/2021</t>
  </si>
  <si>
    <t>1/E del 23/02/2021</t>
  </si>
  <si>
    <t>PA/0000012 del 23/02/2021</t>
  </si>
  <si>
    <t>7/PA del 25/02/2021</t>
  </si>
  <si>
    <t>210703/E del 26/02/2021</t>
  </si>
  <si>
    <t>21038/PA del 26/02/2021</t>
  </si>
  <si>
    <t>168/E/21 del 28/02/2021</t>
  </si>
  <si>
    <t>21041/PA del 26/02/2021</t>
  </si>
  <si>
    <t>21039/PA del 26/02/2021</t>
  </si>
  <si>
    <t>21037/PA del 26/02/2021</t>
  </si>
  <si>
    <t>21040/PA del 26/02/2021</t>
  </si>
  <si>
    <t>21042/PA del 26/02/2021</t>
  </si>
  <si>
    <t>14/PA del 25/02/2021</t>
  </si>
  <si>
    <t>16/PA del 25/02/2021</t>
  </si>
  <si>
    <t>15/PA del 25/02/2021</t>
  </si>
  <si>
    <t>0143 del 04/03/2021</t>
  </si>
  <si>
    <t>56/E del 26/02/2021</t>
  </si>
  <si>
    <t>2040/210005909 del 05/03/2021</t>
  </si>
  <si>
    <t>241 del 12/03/2021</t>
  </si>
  <si>
    <t>362 del 28/02/2021</t>
  </si>
  <si>
    <t>76/E / PA del 22/03/2021</t>
  </si>
  <si>
    <t>FPA 17/21 del 10/03/2021</t>
  </si>
  <si>
    <t>1021074233 del 30/03/2021</t>
  </si>
  <si>
    <t>2040/210007327 del 26/03/2021</t>
  </si>
  <si>
    <t>546 del 31/03/2021</t>
  </si>
  <si>
    <t>29/PA del 30/03/2021</t>
  </si>
  <si>
    <t>33/PA del 30/03/2021</t>
  </si>
  <si>
    <t>V3-8854 del 07/04/2021</t>
  </si>
  <si>
    <t>V3-8855 del 07/04/2021</t>
  </si>
  <si>
    <t>V3-8856 del 07/04/2021</t>
  </si>
  <si>
    <t>690/00 del 09/04/2021</t>
  </si>
  <si>
    <t>354 del 13/04/2021</t>
  </si>
  <si>
    <t>98/E / PA del 16/04/2021</t>
  </si>
  <si>
    <t>1021102842 del 23/04/2021</t>
  </si>
  <si>
    <t>38/PA del 26/04/2021</t>
  </si>
  <si>
    <t>40/PA del 26/04/2021</t>
  </si>
  <si>
    <t>39/PA del 26/04/2021</t>
  </si>
  <si>
    <t>2040/210011179 del 30/04/2021</t>
  </si>
  <si>
    <t>20214E13337 del 03/05/2021</t>
  </si>
  <si>
    <t>2040/210011798 del 07/05/2021</t>
  </si>
  <si>
    <t>2 del 11/05/2021</t>
  </si>
  <si>
    <t>754 del 30/04/2021</t>
  </si>
  <si>
    <t>033 del 13/05/2021</t>
  </si>
  <si>
    <t>119/E / PA del 17/05/2021</t>
  </si>
  <si>
    <t>488 del 19/05/2021</t>
  </si>
  <si>
    <t>20214E15217 del 17/05/2021</t>
  </si>
  <si>
    <t>1494 del 20/05/2021</t>
  </si>
  <si>
    <t>276A del 06/05/2021</t>
  </si>
  <si>
    <t>13 del 26/05/2021</t>
  </si>
  <si>
    <t>21141/PA del 31/05/2021</t>
  </si>
  <si>
    <t>21144/PA del 31/05/2021</t>
  </si>
  <si>
    <t>21142/PA del 31/05/2021</t>
  </si>
  <si>
    <t>21139/PA del 31/05/2021</t>
  </si>
  <si>
    <t>21140/PA del 31/05/2021</t>
  </si>
  <si>
    <t>21143/PA del 31/05/2021</t>
  </si>
  <si>
    <t>21158/PA del 31/05/2021</t>
  </si>
  <si>
    <t>2040/210013226 del 28/05/2021</t>
  </si>
  <si>
    <t>1021139645 del 03/06/2021</t>
  </si>
  <si>
    <t>692 del 25/05/2021</t>
  </si>
  <si>
    <t>309 del 07/06/2021</t>
  </si>
  <si>
    <t>256/VEFE del 08/06/2021</t>
  </si>
  <si>
    <t>148/E / PA del 10/06/2021</t>
  </si>
  <si>
    <t>1196/00 del 11/06/2021</t>
  </si>
  <si>
    <t>1195/00 del 11/06/2021</t>
  </si>
  <si>
    <t>1050 del 31/05/2021</t>
  </si>
  <si>
    <t>0/1930 del 09/06/2021</t>
  </si>
  <si>
    <t>2040/210014124 del 31/05/2021</t>
  </si>
  <si>
    <t>2040/210015029 del 11/06/2021</t>
  </si>
  <si>
    <t>174/E / PA del 15/06/2021</t>
  </si>
  <si>
    <t>591 del 15/06/2021</t>
  </si>
  <si>
    <t>1021163097 del 25/06/2021</t>
  </si>
  <si>
    <t>58/PA del 25/06/2021</t>
  </si>
  <si>
    <t>415 del 29/06/2021</t>
  </si>
  <si>
    <t>3969/P del 02/07/2021</t>
  </si>
  <si>
    <t>3717/P del 30/06/2021</t>
  </si>
  <si>
    <t>34/ES del 30/06/2021</t>
  </si>
  <si>
    <t>V3-15315 del 14/06/2021</t>
  </si>
  <si>
    <t>V3-16603 del 02/07/2021</t>
  </si>
  <si>
    <t>V3-15314 del 14/06/2021</t>
  </si>
  <si>
    <t>V3-16594 del 02/07/2021</t>
  </si>
  <si>
    <t>V3-15316 del 14/06/2021</t>
  </si>
  <si>
    <t>V3-16595 del 02/07/2021</t>
  </si>
  <si>
    <t>65/PA del 30/06/2021</t>
  </si>
  <si>
    <t>778 del 17/06/2021</t>
  </si>
  <si>
    <t>750 del 08/07/2021</t>
  </si>
  <si>
    <t>748 del 08/07/2021</t>
  </si>
  <si>
    <t>749 del 08/07/2021</t>
  </si>
  <si>
    <t>1350 del 30/06/2021</t>
  </si>
  <si>
    <t>1363 del 30/06/2021</t>
  </si>
  <si>
    <t>366/E/21 del 12/07/2021</t>
  </si>
  <si>
    <t>1021176468 del 20/07/2021</t>
  </si>
  <si>
    <t>68/PA del 21/07/2021</t>
  </si>
  <si>
    <t>69/PA del 21/07/2021</t>
  </si>
  <si>
    <t>70/PA del 21/07/2021</t>
  </si>
  <si>
    <t>0452 del 28/07/2021</t>
  </si>
  <si>
    <t>1021208178 del 27/08/2021</t>
  </si>
  <si>
    <t>1220A del 31/08/2021</t>
  </si>
  <si>
    <t>45483 del 10/09/2021</t>
  </si>
  <si>
    <t>1/260 del 14/09/2021</t>
  </si>
  <si>
    <t>2040/210022152 del 10/09/2021</t>
  </si>
  <si>
    <t>24PA del 14/09/2021</t>
  </si>
  <si>
    <t>883 del 15/09/2021</t>
  </si>
  <si>
    <t>1021238323 del 20/09/2021</t>
  </si>
  <si>
    <t>64/001 del 30/09/2021</t>
  </si>
  <si>
    <t>2040/210023646 del 28/09/2021</t>
  </si>
  <si>
    <t>21S0000860 del 06/10/2021</t>
  </si>
  <si>
    <t>89/PA del 30/09/2021</t>
  </si>
  <si>
    <t>V3-22113 del 27/09/2021</t>
  </si>
  <si>
    <t>54 del 06/10/2021</t>
  </si>
  <si>
    <t>913 del 13/10/2021</t>
  </si>
  <si>
    <t>3352 del 13/10/2021</t>
  </si>
  <si>
    <t>21231/PA del 30/09/2021</t>
  </si>
  <si>
    <t>21230/PA del 30/09/2021</t>
  </si>
  <si>
    <t>21232/PA del 30/09/2021</t>
  </si>
  <si>
    <t>2040/210026738 del 22/10/2021</t>
  </si>
  <si>
    <t>555 del 23/10/2021</t>
  </si>
  <si>
    <t>92/PA del 25/10/2021</t>
  </si>
  <si>
    <t>91/PA del 25/10/2021</t>
  </si>
  <si>
    <t>78 del 27/10/2021</t>
  </si>
  <si>
    <t>564 del 25/10/2021</t>
  </si>
  <si>
    <t>1 del 15/10/2021</t>
  </si>
  <si>
    <t>FATTPA 6_21 del 05/11/2021</t>
  </si>
  <si>
    <t>2 del 31/10/2021</t>
  </si>
  <si>
    <t>21273/PA del 29/10/2021</t>
  </si>
  <si>
    <t>21254/PA del 28/10/2021</t>
  </si>
  <si>
    <t>21244/PA del 27/10/2021</t>
  </si>
  <si>
    <t>21241/PA del 27/10/2021</t>
  </si>
  <si>
    <t>21247/PA del 27/10/2021</t>
  </si>
  <si>
    <t>21242/PA del 27/10/2021</t>
  </si>
  <si>
    <t>21245/PA del 27/10/2021</t>
  </si>
  <si>
    <t>21243/PA del 27/10/2021</t>
  </si>
  <si>
    <t>21246/PA del 27/10/2021</t>
  </si>
  <si>
    <t>21272/PA del 29/10/2021</t>
  </si>
  <si>
    <t>21271/PA del 29/10/2021</t>
  </si>
  <si>
    <t>20214E29777 del 05/11/2021</t>
  </si>
  <si>
    <t>1930 del 31/10/2021</t>
  </si>
  <si>
    <t>35/PA del 10/11/2021</t>
  </si>
  <si>
    <t>061 del 17/11/2021</t>
  </si>
  <si>
    <t>2040/210029419 del 12/11/2021</t>
  </si>
  <si>
    <t>1017 del 16/11/2021</t>
  </si>
  <si>
    <t>13/2021 del 25/11/2021</t>
  </si>
  <si>
    <t>V2/594009 del 24/11/2021</t>
  </si>
  <si>
    <t>8 del 24/11/2021</t>
  </si>
  <si>
    <t>108/PA del 29/11/2021</t>
  </si>
  <si>
    <t>2021002901 del 02/12/2021</t>
  </si>
  <si>
    <t>261/E / PA del 10/12/2021</t>
  </si>
  <si>
    <t>1021309012 del 06/12/2021</t>
  </si>
  <si>
    <t>2040/210030753 del 26/11/2021</t>
  </si>
  <si>
    <t>1120/0 del 10/12/2021</t>
  </si>
  <si>
    <t>436/P del 09/12/2021</t>
  </si>
  <si>
    <t>2213 del 30/11/2021</t>
  </si>
  <si>
    <t>551/VEFE del 14/12/2021</t>
  </si>
  <si>
    <t>1097 del 15/12/2021</t>
  </si>
  <si>
    <t>130 del 21/12/2021</t>
  </si>
  <si>
    <t>0694 del 21/12/2021</t>
  </si>
  <si>
    <t>8</t>
  </si>
  <si>
    <t>0</t>
  </si>
  <si>
    <t>1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</si>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</sst>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C9" sqref="C9:D9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2021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172</v>
      </c>
      <c r="B9" s="35"/>
      <c r="C9" s="34">
        <f>SUM(C13:C16)</f>
        <v>265844.26</v>
      </c>
      <c r="D9" s="35"/>
      <c r="E9" s="40">
        <f>('Trimestre 1'!H1+'Trimestre 2'!H1+'Trimestre 3'!H1+'Trimestre 4'!H1)/C9</f>
        <v>-19.364983806684414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41</v>
      </c>
      <c r="C13" s="29">
        <f>'Trimestre 1'!B1</f>
        <v>64990.2</v>
      </c>
      <c r="D13" s="29">
        <f>'Trimestre 1'!G1</f>
        <v>-17.671322445537943</v>
      </c>
      <c r="E13" s="29">
        <v>2024.44</v>
      </c>
      <c r="F13" s="33" t="s">
        <v>194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49</v>
      </c>
      <c r="C14" s="29">
        <f>'Trimestre 2'!B1</f>
        <v>76831.62</v>
      </c>
      <c r="D14" s="29">
        <f>'Trimestre 2'!G1</f>
        <v>-16.684312396380555</v>
      </c>
      <c r="E14" s="29">
        <v>0</v>
      </c>
      <c r="F14" s="33" t="s">
        <v>195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30</v>
      </c>
      <c r="C15" s="29">
        <f>'Trimestre 3'!B1</f>
        <v>20859.879999999997</v>
      </c>
      <c r="D15" s="29">
        <f>'Trimestre 3'!G1</f>
        <v>-19.022514990498507</v>
      </c>
      <c r="E15" s="29">
        <v>6120</v>
      </c>
      <c r="F15" s="33" t="s">
        <v>196</v>
      </c>
    </row>
    <row r="16" spans="1:11" ht="21.75" customHeight="1" x14ac:dyDescent="0.25">
      <c r="A16" s="28" t="s">
        <v>16</v>
      </c>
      <c r="B16" s="17">
        <f>'Trimestre 4'!C1</f>
        <v>52</v>
      </c>
      <c r="C16" s="29">
        <f>'Trimestre 4'!B1</f>
        <v>103162.56</v>
      </c>
      <c r="D16" s="29">
        <f>'Trimestre 4'!G1</f>
        <v>-22.497666595322958</v>
      </c>
      <c r="E16" s="29">
        <v>45423.519999999997</v>
      </c>
      <c r="F16" s="33" t="s">
        <v>197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64990.2</v>
      </c>
      <c r="C1">
        <f>COUNTA(A4:A203)</f>
        <v>41</v>
      </c>
      <c r="G1" s="16">
        <f>IF(B1&lt;&gt;0,H1/B1,0)</f>
        <v>-17.671322445537943</v>
      </c>
      <c r="H1" s="15">
        <f>SUM(H4:H195)</f>
        <v>-1148462.78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995</v>
      </c>
      <c r="C4" s="13">
        <v>44214</v>
      </c>
      <c r="D4" s="13">
        <v>44237</v>
      </c>
      <c r="E4" s="13"/>
      <c r="F4" s="13"/>
      <c r="G4" s="1">
        <f>D4-C4-(F4-E4)</f>
        <v>23</v>
      </c>
      <c r="H4" s="12">
        <f>B4*G4</f>
        <v>22885</v>
      </c>
    </row>
    <row r="5" spans="1:8" x14ac:dyDescent="0.25">
      <c r="A5" s="19" t="s">
        <v>23</v>
      </c>
      <c r="B5" s="12">
        <v>6477.45</v>
      </c>
      <c r="C5" s="13">
        <v>44241</v>
      </c>
      <c r="D5" s="13">
        <v>44237</v>
      </c>
      <c r="E5" s="13"/>
      <c r="F5" s="13"/>
      <c r="G5" s="1">
        <f t="shared" ref="G5:G68" si="0">D5-C5-(F5-E5)</f>
        <v>-4</v>
      </c>
      <c r="H5" s="12">
        <f t="shared" ref="H5:H68" si="1">B5*G5</f>
        <v>-25909.8</v>
      </c>
    </row>
    <row r="6" spans="1:8" x14ac:dyDescent="0.25">
      <c r="A6" s="19" t="s">
        <v>24</v>
      </c>
      <c r="B6" s="12">
        <v>3671.55</v>
      </c>
      <c r="C6" s="13">
        <v>44244</v>
      </c>
      <c r="D6" s="13">
        <v>44237</v>
      </c>
      <c r="E6" s="13"/>
      <c r="F6" s="13"/>
      <c r="G6" s="1">
        <f t="shared" si="0"/>
        <v>-7</v>
      </c>
      <c r="H6" s="12">
        <f t="shared" si="1"/>
        <v>-25700.850000000002</v>
      </c>
    </row>
    <row r="7" spans="1:8" x14ac:dyDescent="0.25">
      <c r="A7" s="19" t="s">
        <v>25</v>
      </c>
      <c r="B7" s="12">
        <v>37.54</v>
      </c>
      <c r="C7" s="13">
        <v>44246</v>
      </c>
      <c r="D7" s="13">
        <v>44237</v>
      </c>
      <c r="E7" s="13"/>
      <c r="F7" s="13"/>
      <c r="G7" s="1">
        <f t="shared" si="0"/>
        <v>-9</v>
      </c>
      <c r="H7" s="12">
        <f t="shared" si="1"/>
        <v>-337.86</v>
      </c>
    </row>
    <row r="8" spans="1:8" x14ac:dyDescent="0.25">
      <c r="A8" s="19" t="s">
        <v>26</v>
      </c>
      <c r="B8" s="12">
        <v>308.69</v>
      </c>
      <c r="C8" s="13">
        <v>44246</v>
      </c>
      <c r="D8" s="13">
        <v>44237</v>
      </c>
      <c r="E8" s="13"/>
      <c r="F8" s="13"/>
      <c r="G8" s="1">
        <f t="shared" si="0"/>
        <v>-9</v>
      </c>
      <c r="H8" s="12">
        <f t="shared" si="1"/>
        <v>-2778.21</v>
      </c>
    </row>
    <row r="9" spans="1:8" x14ac:dyDescent="0.25">
      <c r="A9" s="19" t="s">
        <v>27</v>
      </c>
      <c r="B9" s="12">
        <v>2960</v>
      </c>
      <c r="C9" s="13">
        <v>44247</v>
      </c>
      <c r="D9" s="13">
        <v>44237</v>
      </c>
      <c r="E9" s="13"/>
      <c r="F9" s="13"/>
      <c r="G9" s="1">
        <f t="shared" si="0"/>
        <v>-10</v>
      </c>
      <c r="H9" s="12">
        <f t="shared" si="1"/>
        <v>-29600</v>
      </c>
    </row>
    <row r="10" spans="1:8" x14ac:dyDescent="0.25">
      <c r="A10" s="19" t="s">
        <v>28</v>
      </c>
      <c r="B10" s="12">
        <v>1800</v>
      </c>
      <c r="C10" s="13">
        <v>44261</v>
      </c>
      <c r="D10" s="13">
        <v>44237</v>
      </c>
      <c r="E10" s="13"/>
      <c r="F10" s="13"/>
      <c r="G10" s="1">
        <f t="shared" si="0"/>
        <v>-24</v>
      </c>
      <c r="H10" s="12">
        <f t="shared" si="1"/>
        <v>-43200</v>
      </c>
    </row>
    <row r="11" spans="1:8" x14ac:dyDescent="0.25">
      <c r="A11" s="19" t="s">
        <v>29</v>
      </c>
      <c r="B11" s="12">
        <v>2385</v>
      </c>
      <c r="C11" s="13">
        <v>44251</v>
      </c>
      <c r="D11" s="13">
        <v>44237</v>
      </c>
      <c r="E11" s="13"/>
      <c r="F11" s="13"/>
      <c r="G11" s="1">
        <f t="shared" si="0"/>
        <v>-14</v>
      </c>
      <c r="H11" s="12">
        <f t="shared" si="1"/>
        <v>-33390</v>
      </c>
    </row>
    <row r="12" spans="1:8" x14ac:dyDescent="0.25">
      <c r="A12" s="19" t="s">
        <v>30</v>
      </c>
      <c r="B12" s="12">
        <v>140</v>
      </c>
      <c r="C12" s="13">
        <v>44267</v>
      </c>
      <c r="D12" s="13">
        <v>44237</v>
      </c>
      <c r="E12" s="13"/>
      <c r="F12" s="13"/>
      <c r="G12" s="1">
        <f t="shared" si="0"/>
        <v>-30</v>
      </c>
      <c r="H12" s="12">
        <f t="shared" si="1"/>
        <v>-4200</v>
      </c>
    </row>
    <row r="13" spans="1:8" x14ac:dyDescent="0.25">
      <c r="A13" s="19" t="s">
        <v>31</v>
      </c>
      <c r="B13" s="12">
        <v>95</v>
      </c>
      <c r="C13" s="13">
        <v>44267</v>
      </c>
      <c r="D13" s="13">
        <v>44237</v>
      </c>
      <c r="E13" s="13"/>
      <c r="F13" s="13"/>
      <c r="G13" s="1">
        <f t="shared" si="0"/>
        <v>-30</v>
      </c>
      <c r="H13" s="12">
        <f t="shared" si="1"/>
        <v>-2850</v>
      </c>
    </row>
    <row r="14" spans="1:8" x14ac:dyDescent="0.25">
      <c r="A14" s="19" t="s">
        <v>32</v>
      </c>
      <c r="B14" s="12">
        <v>470</v>
      </c>
      <c r="C14" s="13">
        <v>44272</v>
      </c>
      <c r="D14" s="13">
        <v>44258</v>
      </c>
      <c r="E14" s="13"/>
      <c r="F14" s="13"/>
      <c r="G14" s="1">
        <f t="shared" si="0"/>
        <v>-14</v>
      </c>
      <c r="H14" s="12">
        <f t="shared" si="1"/>
        <v>-6580</v>
      </c>
    </row>
    <row r="15" spans="1:8" x14ac:dyDescent="0.25">
      <c r="A15" s="19" t="s">
        <v>33</v>
      </c>
      <c r="B15" s="12">
        <v>250</v>
      </c>
      <c r="C15" s="13">
        <v>44279</v>
      </c>
      <c r="D15" s="13">
        <v>44258</v>
      </c>
      <c r="E15" s="13"/>
      <c r="F15" s="13"/>
      <c r="G15" s="1">
        <f t="shared" si="0"/>
        <v>-21</v>
      </c>
      <c r="H15" s="12">
        <f t="shared" si="1"/>
        <v>-5250</v>
      </c>
    </row>
    <row r="16" spans="1:8" x14ac:dyDescent="0.25">
      <c r="A16" s="19" t="s">
        <v>34</v>
      </c>
      <c r="B16" s="12">
        <v>3210</v>
      </c>
      <c r="C16" s="13">
        <v>44279</v>
      </c>
      <c r="D16" s="13">
        <v>44258</v>
      </c>
      <c r="E16" s="13"/>
      <c r="F16" s="13"/>
      <c r="G16" s="1">
        <f t="shared" si="0"/>
        <v>-21</v>
      </c>
      <c r="H16" s="12">
        <f t="shared" si="1"/>
        <v>-67410</v>
      </c>
    </row>
    <row r="17" spans="1:8" x14ac:dyDescent="0.25">
      <c r="A17" s="19" t="s">
        <v>35</v>
      </c>
      <c r="B17" s="12">
        <v>8059.5</v>
      </c>
      <c r="C17" s="13">
        <v>44279</v>
      </c>
      <c r="D17" s="13">
        <v>44258</v>
      </c>
      <c r="E17" s="13"/>
      <c r="F17" s="13"/>
      <c r="G17" s="1">
        <f t="shared" si="0"/>
        <v>-21</v>
      </c>
      <c r="H17" s="12">
        <f t="shared" si="1"/>
        <v>-169249.5</v>
      </c>
    </row>
    <row r="18" spans="1:8" x14ac:dyDescent="0.25">
      <c r="A18" s="19" t="s">
        <v>36</v>
      </c>
      <c r="B18" s="12">
        <v>32.659999999999997</v>
      </c>
      <c r="C18" s="13">
        <v>44268</v>
      </c>
      <c r="D18" s="13">
        <v>44258</v>
      </c>
      <c r="E18" s="13"/>
      <c r="F18" s="13"/>
      <c r="G18" s="1">
        <f t="shared" si="0"/>
        <v>-10</v>
      </c>
      <c r="H18" s="12">
        <f t="shared" si="1"/>
        <v>-326.59999999999997</v>
      </c>
    </row>
    <row r="19" spans="1:8" x14ac:dyDescent="0.25">
      <c r="A19" s="19" t="s">
        <v>37</v>
      </c>
      <c r="B19" s="12">
        <v>143</v>
      </c>
      <c r="C19" s="13">
        <v>44269</v>
      </c>
      <c r="D19" s="13">
        <v>44258</v>
      </c>
      <c r="E19" s="13"/>
      <c r="F19" s="13"/>
      <c r="G19" s="1">
        <f t="shared" si="0"/>
        <v>-11</v>
      </c>
      <c r="H19" s="12">
        <f t="shared" si="1"/>
        <v>-1573</v>
      </c>
    </row>
    <row r="20" spans="1:8" x14ac:dyDescent="0.25">
      <c r="A20" s="19" t="s">
        <v>38</v>
      </c>
      <c r="B20" s="12">
        <v>500</v>
      </c>
      <c r="C20" s="13">
        <v>44279</v>
      </c>
      <c r="D20" s="13">
        <v>44258</v>
      </c>
      <c r="E20" s="13"/>
      <c r="F20" s="13"/>
      <c r="G20" s="1">
        <f t="shared" si="0"/>
        <v>-21</v>
      </c>
      <c r="H20" s="12">
        <f t="shared" si="1"/>
        <v>-10500</v>
      </c>
    </row>
    <row r="21" spans="1:8" x14ac:dyDescent="0.25">
      <c r="A21" s="19" t="s">
        <v>39</v>
      </c>
      <c r="B21" s="12">
        <v>4559.09</v>
      </c>
      <c r="C21" s="13">
        <v>44279</v>
      </c>
      <c r="D21" s="13">
        <v>44258</v>
      </c>
      <c r="E21" s="13"/>
      <c r="F21" s="13"/>
      <c r="G21" s="1">
        <f t="shared" si="0"/>
        <v>-21</v>
      </c>
      <c r="H21" s="12">
        <f t="shared" si="1"/>
        <v>-95740.89</v>
      </c>
    </row>
    <row r="22" spans="1:8" x14ac:dyDescent="0.25">
      <c r="A22" s="19" t="s">
        <v>40</v>
      </c>
      <c r="B22" s="12">
        <v>1200</v>
      </c>
      <c r="C22" s="13">
        <v>44283</v>
      </c>
      <c r="D22" s="13">
        <v>44258</v>
      </c>
      <c r="E22" s="13"/>
      <c r="F22" s="13"/>
      <c r="G22" s="1">
        <f t="shared" si="0"/>
        <v>-25</v>
      </c>
      <c r="H22" s="12">
        <f t="shared" si="1"/>
        <v>-30000</v>
      </c>
    </row>
    <row r="23" spans="1:8" x14ac:dyDescent="0.25">
      <c r="A23" s="19" t="s">
        <v>41</v>
      </c>
      <c r="B23" s="12">
        <v>144.5</v>
      </c>
      <c r="C23" s="13">
        <v>44283</v>
      </c>
      <c r="D23" s="13">
        <v>44258</v>
      </c>
      <c r="E23" s="13"/>
      <c r="F23" s="13"/>
      <c r="G23" s="1">
        <f t="shared" si="0"/>
        <v>-25</v>
      </c>
      <c r="H23" s="12">
        <f t="shared" si="1"/>
        <v>-3612.5</v>
      </c>
    </row>
    <row r="24" spans="1:8" x14ac:dyDescent="0.25">
      <c r="A24" s="19" t="s">
        <v>42</v>
      </c>
      <c r="B24" s="12">
        <v>959</v>
      </c>
      <c r="C24" s="13">
        <v>44283</v>
      </c>
      <c r="D24" s="13">
        <v>44258</v>
      </c>
      <c r="E24" s="13"/>
      <c r="F24" s="13"/>
      <c r="G24" s="1">
        <f t="shared" si="0"/>
        <v>-25</v>
      </c>
      <c r="H24" s="12">
        <f t="shared" si="1"/>
        <v>-23975</v>
      </c>
    </row>
    <row r="25" spans="1:8" x14ac:dyDescent="0.25">
      <c r="A25" s="19" t="s">
        <v>43</v>
      </c>
      <c r="B25" s="12">
        <v>200</v>
      </c>
      <c r="C25" s="13">
        <v>44286</v>
      </c>
      <c r="D25" s="13">
        <v>44258</v>
      </c>
      <c r="E25" s="13"/>
      <c r="F25" s="13"/>
      <c r="G25" s="1">
        <f t="shared" si="0"/>
        <v>-28</v>
      </c>
      <c r="H25" s="12">
        <f t="shared" si="1"/>
        <v>-5600</v>
      </c>
    </row>
    <row r="26" spans="1:8" x14ac:dyDescent="0.25">
      <c r="A26" s="19" t="s">
        <v>44</v>
      </c>
      <c r="B26" s="12">
        <v>145.30000000000001</v>
      </c>
      <c r="C26" s="13">
        <v>44287</v>
      </c>
      <c r="D26" s="13">
        <v>44258</v>
      </c>
      <c r="E26" s="13"/>
      <c r="F26" s="13"/>
      <c r="G26" s="1">
        <f t="shared" si="0"/>
        <v>-29</v>
      </c>
      <c r="H26" s="12">
        <f t="shared" si="1"/>
        <v>-4213.7000000000007</v>
      </c>
    </row>
    <row r="27" spans="1:8" x14ac:dyDescent="0.25">
      <c r="A27" s="19" t="s">
        <v>45</v>
      </c>
      <c r="B27" s="12">
        <v>925</v>
      </c>
      <c r="C27" s="13">
        <v>44287</v>
      </c>
      <c r="D27" s="13">
        <v>44258</v>
      </c>
      <c r="E27" s="13"/>
      <c r="F27" s="13"/>
      <c r="G27" s="1">
        <f t="shared" si="0"/>
        <v>-29</v>
      </c>
      <c r="H27" s="12">
        <f t="shared" si="1"/>
        <v>-26825</v>
      </c>
    </row>
    <row r="28" spans="1:8" x14ac:dyDescent="0.25">
      <c r="A28" s="19" t="s">
        <v>46</v>
      </c>
      <c r="B28" s="12">
        <v>842.2</v>
      </c>
      <c r="C28" s="13">
        <v>44287</v>
      </c>
      <c r="D28" s="13">
        <v>44258</v>
      </c>
      <c r="E28" s="13"/>
      <c r="F28" s="13"/>
      <c r="G28" s="1">
        <f t="shared" si="0"/>
        <v>-29</v>
      </c>
      <c r="H28" s="12">
        <f t="shared" si="1"/>
        <v>-24423.800000000003</v>
      </c>
    </row>
    <row r="29" spans="1:8" x14ac:dyDescent="0.25">
      <c r="A29" s="19" t="s">
        <v>47</v>
      </c>
      <c r="B29" s="12">
        <v>988.2</v>
      </c>
      <c r="C29" s="13">
        <v>44287</v>
      </c>
      <c r="D29" s="13">
        <v>44258</v>
      </c>
      <c r="E29" s="13"/>
      <c r="F29" s="13"/>
      <c r="G29" s="1">
        <f t="shared" si="0"/>
        <v>-29</v>
      </c>
      <c r="H29" s="12">
        <f t="shared" si="1"/>
        <v>-28657.800000000003</v>
      </c>
    </row>
    <row r="30" spans="1:8" x14ac:dyDescent="0.25">
      <c r="A30" s="19" t="s">
        <v>48</v>
      </c>
      <c r="B30" s="12">
        <v>318.10000000000002</v>
      </c>
      <c r="C30" s="13">
        <v>44287</v>
      </c>
      <c r="D30" s="13">
        <v>44258</v>
      </c>
      <c r="E30" s="13"/>
      <c r="F30" s="13"/>
      <c r="G30" s="1">
        <f t="shared" si="0"/>
        <v>-29</v>
      </c>
      <c r="H30" s="12">
        <f t="shared" si="1"/>
        <v>-9224.9000000000015</v>
      </c>
    </row>
    <row r="31" spans="1:8" x14ac:dyDescent="0.25">
      <c r="A31" s="19" t="s">
        <v>49</v>
      </c>
      <c r="B31" s="12">
        <v>1222.03</v>
      </c>
      <c r="C31" s="13">
        <v>44287</v>
      </c>
      <c r="D31" s="13">
        <v>44258</v>
      </c>
      <c r="E31" s="13"/>
      <c r="F31" s="13"/>
      <c r="G31" s="1">
        <f t="shared" si="0"/>
        <v>-29</v>
      </c>
      <c r="H31" s="12">
        <f t="shared" si="1"/>
        <v>-35438.870000000003</v>
      </c>
    </row>
    <row r="32" spans="1:8" x14ac:dyDescent="0.25">
      <c r="A32" s="19" t="s">
        <v>50</v>
      </c>
      <c r="B32" s="12">
        <v>578.85</v>
      </c>
      <c r="C32" s="13">
        <v>44287</v>
      </c>
      <c r="D32" s="13">
        <v>44258</v>
      </c>
      <c r="E32" s="13"/>
      <c r="F32" s="13"/>
      <c r="G32" s="1">
        <f t="shared" si="0"/>
        <v>-29</v>
      </c>
      <c r="H32" s="12">
        <f t="shared" si="1"/>
        <v>-16786.650000000001</v>
      </c>
    </row>
    <row r="33" spans="1:8" x14ac:dyDescent="0.25">
      <c r="A33" s="19" t="s">
        <v>51</v>
      </c>
      <c r="B33" s="12">
        <v>1485</v>
      </c>
      <c r="C33" s="13">
        <v>44289</v>
      </c>
      <c r="D33" s="13">
        <v>44281</v>
      </c>
      <c r="E33" s="13"/>
      <c r="F33" s="13"/>
      <c r="G33" s="1">
        <f t="shared" si="0"/>
        <v>-8</v>
      </c>
      <c r="H33" s="12">
        <f t="shared" si="1"/>
        <v>-11880</v>
      </c>
    </row>
    <row r="34" spans="1:8" x14ac:dyDescent="0.25">
      <c r="A34" s="19" t="s">
        <v>52</v>
      </c>
      <c r="B34" s="12">
        <v>90</v>
      </c>
      <c r="C34" s="13">
        <v>44289</v>
      </c>
      <c r="D34" s="13">
        <v>44281</v>
      </c>
      <c r="E34" s="13"/>
      <c r="F34" s="13"/>
      <c r="G34" s="1">
        <f t="shared" si="0"/>
        <v>-8</v>
      </c>
      <c r="H34" s="12">
        <f t="shared" si="1"/>
        <v>-720</v>
      </c>
    </row>
    <row r="35" spans="1:8" x14ac:dyDescent="0.25">
      <c r="A35" s="19" t="s">
        <v>53</v>
      </c>
      <c r="B35" s="12">
        <v>60</v>
      </c>
      <c r="C35" s="13">
        <v>44289</v>
      </c>
      <c r="D35" s="13">
        <v>44281</v>
      </c>
      <c r="E35" s="13"/>
      <c r="F35" s="13"/>
      <c r="G35" s="1">
        <f t="shared" si="0"/>
        <v>-8</v>
      </c>
      <c r="H35" s="12">
        <f t="shared" si="1"/>
        <v>-480</v>
      </c>
    </row>
    <row r="36" spans="1:8" x14ac:dyDescent="0.25">
      <c r="A36" s="19" t="s">
        <v>54</v>
      </c>
      <c r="B36" s="12">
        <v>32</v>
      </c>
      <c r="C36" s="13">
        <v>44295</v>
      </c>
      <c r="D36" s="13">
        <v>44281</v>
      </c>
      <c r="E36" s="13"/>
      <c r="F36" s="13"/>
      <c r="G36" s="1">
        <f t="shared" si="0"/>
        <v>-14</v>
      </c>
      <c r="H36" s="12">
        <f t="shared" si="1"/>
        <v>-448</v>
      </c>
    </row>
    <row r="37" spans="1:8" x14ac:dyDescent="0.25">
      <c r="A37" s="19" t="s">
        <v>55</v>
      </c>
      <c r="B37" s="12">
        <v>960.07</v>
      </c>
      <c r="C37" s="13">
        <v>44295</v>
      </c>
      <c r="D37" s="13">
        <v>44281</v>
      </c>
      <c r="E37" s="13"/>
      <c r="F37" s="13"/>
      <c r="G37" s="1">
        <f t="shared" si="0"/>
        <v>-14</v>
      </c>
      <c r="H37" s="12">
        <f t="shared" si="1"/>
        <v>-13440.980000000001</v>
      </c>
    </row>
    <row r="38" spans="1:8" x14ac:dyDescent="0.25">
      <c r="A38" s="19" t="s">
        <v>56</v>
      </c>
      <c r="B38" s="12">
        <v>100</v>
      </c>
      <c r="C38" s="13">
        <v>44297</v>
      </c>
      <c r="D38" s="13">
        <v>44281</v>
      </c>
      <c r="E38" s="13"/>
      <c r="F38" s="13"/>
      <c r="G38" s="1">
        <f t="shared" si="0"/>
        <v>-16</v>
      </c>
      <c r="H38" s="12">
        <f t="shared" si="1"/>
        <v>-1600</v>
      </c>
    </row>
    <row r="39" spans="1:8" x14ac:dyDescent="0.25">
      <c r="A39" s="19" t="s">
        <v>57</v>
      </c>
      <c r="B39" s="12">
        <v>5488.42</v>
      </c>
      <c r="C39" s="13">
        <v>44302</v>
      </c>
      <c r="D39" s="13">
        <v>44281</v>
      </c>
      <c r="E39" s="13"/>
      <c r="F39" s="13"/>
      <c r="G39" s="1">
        <f t="shared" si="0"/>
        <v>-21</v>
      </c>
      <c r="H39" s="12">
        <f t="shared" si="1"/>
        <v>-115256.82</v>
      </c>
    </row>
    <row r="40" spans="1:8" x14ac:dyDescent="0.25">
      <c r="A40" s="19" t="s">
        <v>58</v>
      </c>
      <c r="B40" s="12">
        <v>9641.5499999999993</v>
      </c>
      <c r="C40" s="13">
        <v>44302</v>
      </c>
      <c r="D40" s="13">
        <v>44281</v>
      </c>
      <c r="E40" s="13"/>
      <c r="F40" s="13"/>
      <c r="G40" s="1">
        <f t="shared" si="0"/>
        <v>-21</v>
      </c>
      <c r="H40" s="12">
        <f t="shared" si="1"/>
        <v>-202472.55</v>
      </c>
    </row>
    <row r="41" spans="1:8" x14ac:dyDescent="0.25">
      <c r="A41" s="19" t="s">
        <v>59</v>
      </c>
      <c r="B41" s="12">
        <v>2930</v>
      </c>
      <c r="C41" s="13">
        <v>44309</v>
      </c>
      <c r="D41" s="13">
        <v>44281</v>
      </c>
      <c r="E41" s="13"/>
      <c r="F41" s="13"/>
      <c r="G41" s="1">
        <f t="shared" si="0"/>
        <v>-28</v>
      </c>
      <c r="H41" s="12">
        <f t="shared" si="1"/>
        <v>-82040</v>
      </c>
    </row>
    <row r="42" spans="1:8" x14ac:dyDescent="0.25">
      <c r="A42" s="19" t="s">
        <v>60</v>
      </c>
      <c r="B42" s="12">
        <v>299</v>
      </c>
      <c r="C42" s="13">
        <v>44297</v>
      </c>
      <c r="D42" s="13">
        <v>44281</v>
      </c>
      <c r="E42" s="13"/>
      <c r="F42" s="13"/>
      <c r="G42" s="1">
        <f t="shared" si="0"/>
        <v>-16</v>
      </c>
      <c r="H42" s="12">
        <f t="shared" si="1"/>
        <v>-4784</v>
      </c>
    </row>
    <row r="43" spans="1:8" x14ac:dyDescent="0.25">
      <c r="A43" s="19" t="s">
        <v>61</v>
      </c>
      <c r="B43" s="12">
        <v>47.5</v>
      </c>
      <c r="C43" s="13">
        <v>44316</v>
      </c>
      <c r="D43" s="13">
        <v>44299</v>
      </c>
      <c r="E43" s="13"/>
      <c r="F43" s="13"/>
      <c r="G43" s="1">
        <f t="shared" si="0"/>
        <v>-17</v>
      </c>
      <c r="H43" s="12">
        <f t="shared" si="1"/>
        <v>-807.5</v>
      </c>
    </row>
    <row r="44" spans="1:8" x14ac:dyDescent="0.25">
      <c r="A44" s="19" t="s">
        <v>62</v>
      </c>
      <c r="B44" s="12">
        <v>239</v>
      </c>
      <c r="C44" s="13">
        <v>44316</v>
      </c>
      <c r="D44" s="13">
        <v>44299</v>
      </c>
      <c r="E44" s="13"/>
      <c r="F44" s="13"/>
      <c r="G44" s="1">
        <f t="shared" si="0"/>
        <v>-17</v>
      </c>
      <c r="H44" s="12">
        <f t="shared" si="1"/>
        <v>-4063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76831.62</v>
      </c>
      <c r="C1">
        <f>COUNTA(A4:A203)</f>
        <v>49</v>
      </c>
      <c r="G1" s="16">
        <f>IF(B1&lt;&gt;0,H1/B1,0)</f>
        <v>-16.684312396380555</v>
      </c>
      <c r="H1" s="15">
        <f>SUM(H4:H195)</f>
        <v>-1281882.7500000002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63</v>
      </c>
      <c r="B4" s="12">
        <v>11432.55</v>
      </c>
      <c r="C4" s="13">
        <v>44331</v>
      </c>
      <c r="D4" s="13">
        <v>44320</v>
      </c>
      <c r="E4" s="13"/>
      <c r="F4" s="13"/>
      <c r="G4" s="1">
        <f>D4-C4-(F4-E4)</f>
        <v>-11</v>
      </c>
      <c r="H4" s="12">
        <f>B4*G4</f>
        <v>-125758.04999999999</v>
      </c>
    </row>
    <row r="5" spans="1:8" x14ac:dyDescent="0.25">
      <c r="A5" s="19" t="s">
        <v>64</v>
      </c>
      <c r="B5" s="12">
        <v>100.07</v>
      </c>
      <c r="C5" s="13">
        <v>44330</v>
      </c>
      <c r="D5" s="13">
        <v>44320</v>
      </c>
      <c r="E5" s="13"/>
      <c r="F5" s="13"/>
      <c r="G5" s="1">
        <f t="shared" ref="G5:G68" si="0">D5-C5-(F5-E5)</f>
        <v>-10</v>
      </c>
      <c r="H5" s="12">
        <f t="shared" ref="H5:H68" si="1">B5*G5</f>
        <v>-1000.6999999999999</v>
      </c>
    </row>
    <row r="6" spans="1:8" x14ac:dyDescent="0.25">
      <c r="A6" s="19" t="s">
        <v>65</v>
      </c>
      <c r="B6" s="12">
        <v>326.52</v>
      </c>
      <c r="C6" s="13">
        <v>44330</v>
      </c>
      <c r="D6" s="13">
        <v>44320</v>
      </c>
      <c r="E6" s="13"/>
      <c r="F6" s="13"/>
      <c r="G6" s="1">
        <f t="shared" si="0"/>
        <v>-10</v>
      </c>
      <c r="H6" s="12">
        <f t="shared" si="1"/>
        <v>-3265.2</v>
      </c>
    </row>
    <row r="7" spans="1:8" x14ac:dyDescent="0.25">
      <c r="A7" s="19" t="s">
        <v>66</v>
      </c>
      <c r="B7" s="12">
        <v>87.75</v>
      </c>
      <c r="C7" s="13">
        <v>44330</v>
      </c>
      <c r="D7" s="13">
        <v>44320</v>
      </c>
      <c r="E7" s="13"/>
      <c r="F7" s="13"/>
      <c r="G7" s="1">
        <f t="shared" si="0"/>
        <v>-10</v>
      </c>
      <c r="H7" s="12">
        <f t="shared" si="1"/>
        <v>-877.5</v>
      </c>
    </row>
    <row r="8" spans="1:8" x14ac:dyDescent="0.25">
      <c r="A8" s="19" t="s">
        <v>67</v>
      </c>
      <c r="B8" s="12">
        <v>486.89</v>
      </c>
      <c r="C8" s="13">
        <v>44330</v>
      </c>
      <c r="D8" s="13">
        <v>44320</v>
      </c>
      <c r="E8" s="13"/>
      <c r="F8" s="13"/>
      <c r="G8" s="1">
        <f t="shared" si="0"/>
        <v>-10</v>
      </c>
      <c r="H8" s="12">
        <f t="shared" si="1"/>
        <v>-4868.8999999999996</v>
      </c>
    </row>
    <row r="9" spans="1:8" x14ac:dyDescent="0.25">
      <c r="A9" s="19" t="s">
        <v>68</v>
      </c>
      <c r="B9" s="12">
        <v>321.45999999999998</v>
      </c>
      <c r="C9" s="13">
        <v>44330</v>
      </c>
      <c r="D9" s="13">
        <v>44320</v>
      </c>
      <c r="E9" s="13"/>
      <c r="F9" s="13"/>
      <c r="G9" s="1">
        <f t="shared" si="0"/>
        <v>-10</v>
      </c>
      <c r="H9" s="12">
        <f t="shared" si="1"/>
        <v>-3214.6</v>
      </c>
    </row>
    <row r="10" spans="1:8" x14ac:dyDescent="0.25">
      <c r="A10" s="19" t="s">
        <v>69</v>
      </c>
      <c r="B10" s="12">
        <v>42</v>
      </c>
      <c r="C10" s="13">
        <v>44331</v>
      </c>
      <c r="D10" s="13">
        <v>44320</v>
      </c>
      <c r="E10" s="13"/>
      <c r="F10" s="13"/>
      <c r="G10" s="1">
        <f t="shared" si="0"/>
        <v>-11</v>
      </c>
      <c r="H10" s="12">
        <f t="shared" si="1"/>
        <v>-462</v>
      </c>
    </row>
    <row r="11" spans="1:8" x14ac:dyDescent="0.25">
      <c r="A11" s="19" t="s">
        <v>70</v>
      </c>
      <c r="B11" s="12">
        <v>6845.6</v>
      </c>
      <c r="C11" s="13">
        <v>44332</v>
      </c>
      <c r="D11" s="13">
        <v>44320</v>
      </c>
      <c r="E11" s="13"/>
      <c r="F11" s="13"/>
      <c r="G11" s="1">
        <f t="shared" si="0"/>
        <v>-12</v>
      </c>
      <c r="H11" s="12">
        <f t="shared" si="1"/>
        <v>-82147.200000000012</v>
      </c>
    </row>
    <row r="12" spans="1:8" x14ac:dyDescent="0.25">
      <c r="A12" s="19" t="s">
        <v>71</v>
      </c>
      <c r="B12" s="12">
        <v>4800</v>
      </c>
      <c r="C12" s="13">
        <v>44336</v>
      </c>
      <c r="D12" s="13">
        <v>44320</v>
      </c>
      <c r="E12" s="13"/>
      <c r="F12" s="13"/>
      <c r="G12" s="1">
        <f t="shared" si="0"/>
        <v>-16</v>
      </c>
      <c r="H12" s="12">
        <f t="shared" si="1"/>
        <v>-76800</v>
      </c>
    </row>
    <row r="13" spans="1:8" x14ac:dyDescent="0.25">
      <c r="A13" s="19" t="s">
        <v>72</v>
      </c>
      <c r="B13" s="12">
        <v>200.46</v>
      </c>
      <c r="C13" s="13">
        <v>44342</v>
      </c>
      <c r="D13" s="13">
        <v>44320</v>
      </c>
      <c r="E13" s="13"/>
      <c r="F13" s="13"/>
      <c r="G13" s="1">
        <f t="shared" si="0"/>
        <v>-22</v>
      </c>
      <c r="H13" s="12">
        <f t="shared" si="1"/>
        <v>-4410.12</v>
      </c>
    </row>
    <row r="14" spans="1:8" x14ac:dyDescent="0.25">
      <c r="A14" s="19" t="s">
        <v>73</v>
      </c>
      <c r="B14" s="12">
        <v>1485</v>
      </c>
      <c r="C14" s="13">
        <v>44345</v>
      </c>
      <c r="D14" s="13">
        <v>44320</v>
      </c>
      <c r="E14" s="13"/>
      <c r="F14" s="13"/>
      <c r="G14" s="1">
        <f t="shared" si="0"/>
        <v>-25</v>
      </c>
      <c r="H14" s="12">
        <f t="shared" si="1"/>
        <v>-37125</v>
      </c>
    </row>
    <row r="15" spans="1:8" x14ac:dyDescent="0.25">
      <c r="A15" s="19" t="s">
        <v>74</v>
      </c>
      <c r="B15" s="12">
        <v>90</v>
      </c>
      <c r="C15" s="13">
        <v>44345</v>
      </c>
      <c r="D15" s="13">
        <v>44320</v>
      </c>
      <c r="E15" s="13"/>
      <c r="F15" s="13"/>
      <c r="G15" s="1">
        <f t="shared" si="0"/>
        <v>-25</v>
      </c>
      <c r="H15" s="12">
        <f t="shared" si="1"/>
        <v>-2250</v>
      </c>
    </row>
    <row r="16" spans="1:8" x14ac:dyDescent="0.25">
      <c r="A16" s="19" t="s">
        <v>75</v>
      </c>
      <c r="B16" s="12">
        <v>60</v>
      </c>
      <c r="C16" s="13">
        <v>44345</v>
      </c>
      <c r="D16" s="13">
        <v>44320</v>
      </c>
      <c r="E16" s="13"/>
      <c r="F16" s="13"/>
      <c r="G16" s="1">
        <f t="shared" si="0"/>
        <v>-25</v>
      </c>
      <c r="H16" s="12">
        <f t="shared" si="1"/>
        <v>-1500</v>
      </c>
    </row>
    <row r="17" spans="1:8" x14ac:dyDescent="0.25">
      <c r="A17" s="19" t="s">
        <v>76</v>
      </c>
      <c r="B17" s="12">
        <v>65.260000000000005</v>
      </c>
      <c r="C17" s="13">
        <v>44351</v>
      </c>
      <c r="D17" s="13">
        <v>44350</v>
      </c>
      <c r="E17" s="13"/>
      <c r="F17" s="13"/>
      <c r="G17" s="1">
        <f t="shared" si="0"/>
        <v>-1</v>
      </c>
      <c r="H17" s="12">
        <f t="shared" si="1"/>
        <v>-65.260000000000005</v>
      </c>
    </row>
    <row r="18" spans="1:8" x14ac:dyDescent="0.25">
      <c r="A18" s="19" t="s">
        <v>77</v>
      </c>
      <c r="B18" s="12">
        <v>90</v>
      </c>
      <c r="C18" s="13">
        <v>44356</v>
      </c>
      <c r="D18" s="13">
        <v>44350</v>
      </c>
      <c r="E18" s="13"/>
      <c r="F18" s="13"/>
      <c r="G18" s="1">
        <f t="shared" si="0"/>
        <v>-6</v>
      </c>
      <c r="H18" s="12">
        <f t="shared" si="1"/>
        <v>-540</v>
      </c>
    </row>
    <row r="19" spans="1:8" x14ac:dyDescent="0.25">
      <c r="A19" s="19" t="s">
        <v>78</v>
      </c>
      <c r="B19" s="12">
        <v>100</v>
      </c>
      <c r="C19" s="13">
        <v>44359</v>
      </c>
      <c r="D19" s="13">
        <v>44350</v>
      </c>
      <c r="E19" s="13"/>
      <c r="F19" s="13"/>
      <c r="G19" s="1">
        <f t="shared" si="0"/>
        <v>-9</v>
      </c>
      <c r="H19" s="12">
        <f t="shared" si="1"/>
        <v>-900</v>
      </c>
    </row>
    <row r="20" spans="1:8" x14ac:dyDescent="0.25">
      <c r="A20" s="19" t="s">
        <v>79</v>
      </c>
      <c r="B20" s="12">
        <v>181.8</v>
      </c>
      <c r="C20" s="13">
        <v>44359</v>
      </c>
      <c r="D20" s="13">
        <v>44350</v>
      </c>
      <c r="E20" s="13"/>
      <c r="F20" s="13"/>
      <c r="G20" s="1">
        <f t="shared" si="0"/>
        <v>-9</v>
      </c>
      <c r="H20" s="12">
        <f t="shared" si="1"/>
        <v>-1636.2</v>
      </c>
    </row>
    <row r="21" spans="1:8" x14ac:dyDescent="0.25">
      <c r="A21" s="19" t="s">
        <v>80</v>
      </c>
      <c r="B21" s="12">
        <v>9731.1</v>
      </c>
      <c r="C21" s="13">
        <v>44363</v>
      </c>
      <c r="D21" s="13">
        <v>44350</v>
      </c>
      <c r="E21" s="13"/>
      <c r="F21" s="13"/>
      <c r="G21" s="1">
        <f t="shared" si="0"/>
        <v>-13</v>
      </c>
      <c r="H21" s="12">
        <f t="shared" si="1"/>
        <v>-126504.3</v>
      </c>
    </row>
    <row r="22" spans="1:8" x14ac:dyDescent="0.25">
      <c r="A22" s="19" t="s">
        <v>81</v>
      </c>
      <c r="B22" s="12">
        <v>236.5</v>
      </c>
      <c r="C22" s="13">
        <v>44363</v>
      </c>
      <c r="D22" s="13">
        <v>44350</v>
      </c>
      <c r="E22" s="13"/>
      <c r="F22" s="13"/>
      <c r="G22" s="1">
        <f t="shared" si="0"/>
        <v>-13</v>
      </c>
      <c r="H22" s="12">
        <f t="shared" si="1"/>
        <v>-3074.5</v>
      </c>
    </row>
    <row r="23" spans="1:8" x14ac:dyDescent="0.25">
      <c r="A23" s="19" t="s">
        <v>82</v>
      </c>
      <c r="B23" s="12">
        <v>3725</v>
      </c>
      <c r="C23" s="13">
        <v>44365</v>
      </c>
      <c r="D23" s="13">
        <v>44350</v>
      </c>
      <c r="E23" s="13"/>
      <c r="F23" s="13"/>
      <c r="G23" s="1">
        <f t="shared" si="0"/>
        <v>-15</v>
      </c>
      <c r="H23" s="12">
        <f t="shared" si="1"/>
        <v>-55875</v>
      </c>
    </row>
    <row r="24" spans="1:8" x14ac:dyDescent="0.25">
      <c r="A24" s="19" t="s">
        <v>83</v>
      </c>
      <c r="B24" s="12">
        <v>5349.12</v>
      </c>
      <c r="C24" s="13">
        <v>44366</v>
      </c>
      <c r="D24" s="13">
        <v>44350</v>
      </c>
      <c r="E24" s="13"/>
      <c r="F24" s="13"/>
      <c r="G24" s="1">
        <f t="shared" si="0"/>
        <v>-16</v>
      </c>
      <c r="H24" s="12">
        <f t="shared" si="1"/>
        <v>-85585.919999999998</v>
      </c>
    </row>
    <row r="25" spans="1:8" x14ac:dyDescent="0.25">
      <c r="A25" s="19" t="s">
        <v>84</v>
      </c>
      <c r="B25" s="12">
        <v>64</v>
      </c>
      <c r="C25" s="13">
        <v>44367</v>
      </c>
      <c r="D25" s="13">
        <v>44350</v>
      </c>
      <c r="E25" s="13"/>
      <c r="F25" s="13"/>
      <c r="G25" s="1">
        <f t="shared" si="0"/>
        <v>-17</v>
      </c>
      <c r="H25" s="12">
        <f t="shared" si="1"/>
        <v>-1088</v>
      </c>
    </row>
    <row r="26" spans="1:8" x14ac:dyDescent="0.25">
      <c r="A26" s="19" t="s">
        <v>85</v>
      </c>
      <c r="B26" s="12">
        <v>481.6</v>
      </c>
      <c r="C26" s="13">
        <v>44370</v>
      </c>
      <c r="D26" s="13">
        <v>44350</v>
      </c>
      <c r="E26" s="13"/>
      <c r="F26" s="13"/>
      <c r="G26" s="1">
        <f t="shared" si="0"/>
        <v>-20</v>
      </c>
      <c r="H26" s="12">
        <f t="shared" si="1"/>
        <v>-9632</v>
      </c>
    </row>
    <row r="27" spans="1:8" x14ac:dyDescent="0.25">
      <c r="A27" s="19" t="s">
        <v>86</v>
      </c>
      <c r="B27" s="12">
        <v>819.67</v>
      </c>
      <c r="C27" s="13">
        <v>44371</v>
      </c>
      <c r="D27" s="13">
        <v>44350</v>
      </c>
      <c r="E27" s="13"/>
      <c r="F27" s="13"/>
      <c r="G27" s="1">
        <f t="shared" si="0"/>
        <v>-21</v>
      </c>
      <c r="H27" s="12">
        <f t="shared" si="1"/>
        <v>-17213.07</v>
      </c>
    </row>
    <row r="28" spans="1:8" x14ac:dyDescent="0.25">
      <c r="A28" s="19" t="s">
        <v>87</v>
      </c>
      <c r="B28" s="12">
        <v>535.79999999999995</v>
      </c>
      <c r="C28" s="13">
        <v>44373</v>
      </c>
      <c r="D28" s="13">
        <v>44350</v>
      </c>
      <c r="E28" s="13"/>
      <c r="F28" s="13"/>
      <c r="G28" s="1">
        <f t="shared" si="0"/>
        <v>-23</v>
      </c>
      <c r="H28" s="12">
        <f t="shared" si="1"/>
        <v>-12323.4</v>
      </c>
    </row>
    <row r="29" spans="1:8" x14ac:dyDescent="0.25">
      <c r="A29" s="19" t="s">
        <v>88</v>
      </c>
      <c r="B29" s="12">
        <v>713.68</v>
      </c>
      <c r="C29" s="13">
        <v>44381</v>
      </c>
      <c r="D29" s="13">
        <v>44369</v>
      </c>
      <c r="E29" s="13"/>
      <c r="F29" s="13"/>
      <c r="G29" s="1">
        <f t="shared" si="0"/>
        <v>-12</v>
      </c>
      <c r="H29" s="12">
        <f t="shared" si="1"/>
        <v>-8564.16</v>
      </c>
    </row>
    <row r="30" spans="1:8" x14ac:dyDescent="0.25">
      <c r="A30" s="19" t="s">
        <v>89</v>
      </c>
      <c r="B30" s="12">
        <v>380.85</v>
      </c>
      <c r="C30" s="13">
        <v>44381</v>
      </c>
      <c r="D30" s="13">
        <v>44369</v>
      </c>
      <c r="E30" s="13"/>
      <c r="F30" s="13"/>
      <c r="G30" s="1">
        <f t="shared" si="0"/>
        <v>-12</v>
      </c>
      <c r="H30" s="12">
        <f t="shared" si="1"/>
        <v>-4570.2000000000007</v>
      </c>
    </row>
    <row r="31" spans="1:8" x14ac:dyDescent="0.25">
      <c r="A31" s="19" t="s">
        <v>90</v>
      </c>
      <c r="B31" s="12">
        <v>168.15</v>
      </c>
      <c r="C31" s="13">
        <v>44381</v>
      </c>
      <c r="D31" s="13">
        <v>44369</v>
      </c>
      <c r="E31" s="13"/>
      <c r="F31" s="13"/>
      <c r="G31" s="1">
        <f t="shared" si="0"/>
        <v>-12</v>
      </c>
      <c r="H31" s="12">
        <f t="shared" si="1"/>
        <v>-2017.8000000000002</v>
      </c>
    </row>
    <row r="32" spans="1:8" x14ac:dyDescent="0.25">
      <c r="A32" s="19" t="s">
        <v>91</v>
      </c>
      <c r="B32" s="12">
        <v>788.39</v>
      </c>
      <c r="C32" s="13">
        <v>44381</v>
      </c>
      <c r="D32" s="13">
        <v>44369</v>
      </c>
      <c r="E32" s="13"/>
      <c r="F32" s="13"/>
      <c r="G32" s="1">
        <f t="shared" si="0"/>
        <v>-12</v>
      </c>
      <c r="H32" s="12">
        <f t="shared" si="1"/>
        <v>-9460.68</v>
      </c>
    </row>
    <row r="33" spans="1:8" x14ac:dyDescent="0.25">
      <c r="A33" s="19" t="s">
        <v>92</v>
      </c>
      <c r="B33" s="12">
        <v>373.88</v>
      </c>
      <c r="C33" s="13">
        <v>44381</v>
      </c>
      <c r="D33" s="13">
        <v>44369</v>
      </c>
      <c r="E33" s="13"/>
      <c r="F33" s="13"/>
      <c r="G33" s="1">
        <f t="shared" si="0"/>
        <v>-12</v>
      </c>
      <c r="H33" s="12">
        <f t="shared" si="1"/>
        <v>-4486.5599999999995</v>
      </c>
    </row>
    <row r="34" spans="1:8" x14ac:dyDescent="0.25">
      <c r="A34" s="19" t="s">
        <v>93</v>
      </c>
      <c r="B34" s="12">
        <v>133.6</v>
      </c>
      <c r="C34" s="13">
        <v>44381</v>
      </c>
      <c r="D34" s="13">
        <v>44369</v>
      </c>
      <c r="E34" s="13"/>
      <c r="F34" s="13"/>
      <c r="G34" s="1">
        <f t="shared" si="0"/>
        <v>-12</v>
      </c>
      <c r="H34" s="12">
        <f t="shared" si="1"/>
        <v>-1603.1999999999998</v>
      </c>
    </row>
    <row r="35" spans="1:8" x14ac:dyDescent="0.25">
      <c r="A35" s="19" t="s">
        <v>94</v>
      </c>
      <c r="B35" s="12">
        <v>995.8</v>
      </c>
      <c r="C35" s="13">
        <v>44381</v>
      </c>
      <c r="D35" s="13">
        <v>44369</v>
      </c>
      <c r="E35" s="13"/>
      <c r="F35" s="13"/>
      <c r="G35" s="1">
        <f t="shared" si="0"/>
        <v>-12</v>
      </c>
      <c r="H35" s="12">
        <f t="shared" si="1"/>
        <v>-11949.599999999999</v>
      </c>
    </row>
    <row r="36" spans="1:8" x14ac:dyDescent="0.25">
      <c r="A36" s="19" t="s">
        <v>95</v>
      </c>
      <c r="B36" s="12">
        <v>225</v>
      </c>
      <c r="C36" s="13">
        <v>44381</v>
      </c>
      <c r="D36" s="13">
        <v>44369</v>
      </c>
      <c r="E36" s="13"/>
      <c r="F36" s="13"/>
      <c r="G36" s="1">
        <f t="shared" si="0"/>
        <v>-12</v>
      </c>
      <c r="H36" s="12">
        <f t="shared" si="1"/>
        <v>-2700</v>
      </c>
    </row>
    <row r="37" spans="1:8" x14ac:dyDescent="0.25">
      <c r="A37" s="19" t="s">
        <v>96</v>
      </c>
      <c r="B37" s="12">
        <v>24.32</v>
      </c>
      <c r="C37" s="13">
        <v>44385</v>
      </c>
      <c r="D37" s="13">
        <v>44369</v>
      </c>
      <c r="E37" s="13"/>
      <c r="F37" s="13"/>
      <c r="G37" s="1">
        <f t="shared" si="0"/>
        <v>-16</v>
      </c>
      <c r="H37" s="12">
        <f t="shared" si="1"/>
        <v>-389.12</v>
      </c>
    </row>
    <row r="38" spans="1:8" x14ac:dyDescent="0.25">
      <c r="A38" s="19" t="s">
        <v>97</v>
      </c>
      <c r="B38" s="12">
        <v>173</v>
      </c>
      <c r="C38" s="13">
        <v>44385</v>
      </c>
      <c r="D38" s="13">
        <v>44369</v>
      </c>
      <c r="E38" s="13"/>
      <c r="F38" s="13"/>
      <c r="G38" s="1">
        <f t="shared" si="0"/>
        <v>-16</v>
      </c>
      <c r="H38" s="12">
        <f t="shared" si="1"/>
        <v>-2768</v>
      </c>
    </row>
    <row r="39" spans="1:8" x14ac:dyDescent="0.25">
      <c r="A39" s="19" t="s">
        <v>98</v>
      </c>
      <c r="B39" s="12">
        <v>144.27000000000001</v>
      </c>
      <c r="C39" s="13">
        <v>44385</v>
      </c>
      <c r="D39" s="13">
        <v>44369</v>
      </c>
      <c r="E39" s="13"/>
      <c r="F39" s="13"/>
      <c r="G39" s="1">
        <f t="shared" si="0"/>
        <v>-16</v>
      </c>
      <c r="H39" s="12">
        <f t="shared" si="1"/>
        <v>-2308.3200000000002</v>
      </c>
    </row>
    <row r="40" spans="1:8" x14ac:dyDescent="0.25">
      <c r="A40" s="19" t="s">
        <v>99</v>
      </c>
      <c r="B40" s="12">
        <v>120</v>
      </c>
      <c r="C40" s="13">
        <v>44387</v>
      </c>
      <c r="D40" s="13">
        <v>44369</v>
      </c>
      <c r="E40" s="13"/>
      <c r="F40" s="13"/>
      <c r="G40" s="1">
        <f t="shared" si="0"/>
        <v>-18</v>
      </c>
      <c r="H40" s="12">
        <f t="shared" si="1"/>
        <v>-2160</v>
      </c>
    </row>
    <row r="41" spans="1:8" x14ac:dyDescent="0.25">
      <c r="A41" s="19" t="s">
        <v>100</v>
      </c>
      <c r="B41" s="12">
        <v>3905</v>
      </c>
      <c r="C41" s="13">
        <v>44388</v>
      </c>
      <c r="D41" s="13">
        <v>44369</v>
      </c>
      <c r="E41" s="13"/>
      <c r="F41" s="13"/>
      <c r="G41" s="1">
        <f t="shared" si="0"/>
        <v>-19</v>
      </c>
      <c r="H41" s="12">
        <f t="shared" si="1"/>
        <v>-74195</v>
      </c>
    </row>
    <row r="42" spans="1:8" x14ac:dyDescent="0.25">
      <c r="A42" s="19" t="s">
        <v>101</v>
      </c>
      <c r="B42" s="12">
        <v>112</v>
      </c>
      <c r="C42" s="13">
        <v>44391</v>
      </c>
      <c r="D42" s="13">
        <v>44369</v>
      </c>
      <c r="E42" s="13"/>
      <c r="F42" s="13"/>
      <c r="G42" s="1">
        <f t="shared" si="0"/>
        <v>-22</v>
      </c>
      <c r="H42" s="12">
        <f t="shared" si="1"/>
        <v>-2464</v>
      </c>
    </row>
    <row r="43" spans="1:8" x14ac:dyDescent="0.25">
      <c r="A43" s="19" t="s">
        <v>102</v>
      </c>
      <c r="B43" s="12">
        <v>36</v>
      </c>
      <c r="C43" s="13">
        <v>44391</v>
      </c>
      <c r="D43" s="13">
        <v>44369</v>
      </c>
      <c r="E43" s="13"/>
      <c r="F43" s="13"/>
      <c r="G43" s="1">
        <f t="shared" si="0"/>
        <v>-22</v>
      </c>
      <c r="H43" s="12">
        <f t="shared" si="1"/>
        <v>-792</v>
      </c>
    </row>
    <row r="44" spans="1:8" x14ac:dyDescent="0.25">
      <c r="A44" s="19" t="s">
        <v>103</v>
      </c>
      <c r="B44" s="12">
        <v>11163.9</v>
      </c>
      <c r="C44" s="13">
        <v>44391</v>
      </c>
      <c r="D44" s="13">
        <v>44369</v>
      </c>
      <c r="E44" s="13"/>
      <c r="F44" s="13"/>
      <c r="G44" s="1">
        <f t="shared" si="0"/>
        <v>-22</v>
      </c>
      <c r="H44" s="12">
        <f t="shared" si="1"/>
        <v>-245605.8</v>
      </c>
    </row>
    <row r="45" spans="1:8" x14ac:dyDescent="0.25">
      <c r="A45" s="19" t="s">
        <v>104</v>
      </c>
      <c r="B45" s="12">
        <v>140.61000000000001</v>
      </c>
      <c r="C45" s="13">
        <v>44394</v>
      </c>
      <c r="D45" s="13">
        <v>44369</v>
      </c>
      <c r="E45" s="13"/>
      <c r="F45" s="13"/>
      <c r="G45" s="1">
        <f t="shared" si="0"/>
        <v>-25</v>
      </c>
      <c r="H45" s="12">
        <f t="shared" si="1"/>
        <v>-3515.2500000000005</v>
      </c>
    </row>
    <row r="46" spans="1:8" x14ac:dyDescent="0.25">
      <c r="A46" s="19" t="s">
        <v>105</v>
      </c>
      <c r="B46" s="12">
        <v>180.4</v>
      </c>
      <c r="C46" s="13">
        <v>44394</v>
      </c>
      <c r="D46" s="13">
        <v>44369</v>
      </c>
      <c r="E46" s="13"/>
      <c r="F46" s="13"/>
      <c r="G46" s="1">
        <f t="shared" si="0"/>
        <v>-25</v>
      </c>
      <c r="H46" s="12">
        <f t="shared" si="1"/>
        <v>-4510</v>
      </c>
    </row>
    <row r="47" spans="1:8" x14ac:dyDescent="0.25">
      <c r="A47" s="19" t="s">
        <v>106</v>
      </c>
      <c r="B47" s="12">
        <v>66.5</v>
      </c>
      <c r="C47" s="13">
        <v>44394</v>
      </c>
      <c r="D47" s="13">
        <v>44369</v>
      </c>
      <c r="E47" s="13"/>
      <c r="F47" s="13"/>
      <c r="G47" s="1">
        <f t="shared" si="0"/>
        <v>-25</v>
      </c>
      <c r="H47" s="12">
        <f t="shared" si="1"/>
        <v>-1662.5</v>
      </c>
    </row>
    <row r="48" spans="1:8" x14ac:dyDescent="0.25">
      <c r="A48" s="19" t="s">
        <v>107</v>
      </c>
      <c r="B48" s="12">
        <v>840</v>
      </c>
      <c r="C48" s="13">
        <v>44393</v>
      </c>
      <c r="D48" s="13">
        <v>44369</v>
      </c>
      <c r="E48" s="13"/>
      <c r="F48" s="13"/>
      <c r="G48" s="1">
        <f t="shared" si="0"/>
        <v>-24</v>
      </c>
      <c r="H48" s="12">
        <f t="shared" si="1"/>
        <v>-20160</v>
      </c>
    </row>
    <row r="49" spans="1:8" x14ac:dyDescent="0.25">
      <c r="A49" s="19" t="s">
        <v>108</v>
      </c>
      <c r="B49" s="12">
        <v>5635.68</v>
      </c>
      <c r="C49" s="13">
        <v>44393</v>
      </c>
      <c r="D49" s="13">
        <v>44369</v>
      </c>
      <c r="E49" s="13"/>
      <c r="F49" s="13"/>
      <c r="G49" s="1">
        <f t="shared" si="0"/>
        <v>-24</v>
      </c>
      <c r="H49" s="12">
        <f t="shared" si="1"/>
        <v>-135256.32000000001</v>
      </c>
    </row>
    <row r="50" spans="1:8" x14ac:dyDescent="0.25">
      <c r="A50" s="19" t="s">
        <v>109</v>
      </c>
      <c r="B50" s="12">
        <v>93.44</v>
      </c>
      <c r="C50" s="13">
        <v>44405</v>
      </c>
      <c r="D50" s="13">
        <v>44377</v>
      </c>
      <c r="E50" s="13"/>
      <c r="F50" s="13"/>
      <c r="G50" s="1">
        <f t="shared" si="0"/>
        <v>-28</v>
      </c>
      <c r="H50" s="12">
        <f t="shared" si="1"/>
        <v>-2616.3199999999997</v>
      </c>
    </row>
    <row r="51" spans="1:8" x14ac:dyDescent="0.25">
      <c r="A51" s="19" t="s">
        <v>110</v>
      </c>
      <c r="B51" s="12">
        <v>959</v>
      </c>
      <c r="C51" s="13">
        <v>44406</v>
      </c>
      <c r="D51" s="13">
        <v>44377</v>
      </c>
      <c r="E51" s="13"/>
      <c r="F51" s="13"/>
      <c r="G51" s="1">
        <f t="shared" si="0"/>
        <v>-29</v>
      </c>
      <c r="H51" s="12">
        <f t="shared" si="1"/>
        <v>-27811</v>
      </c>
    </row>
    <row r="52" spans="1:8" x14ac:dyDescent="0.25">
      <c r="A52" s="19" t="s">
        <v>111</v>
      </c>
      <c r="B52" s="12">
        <v>1800</v>
      </c>
      <c r="C52" s="13">
        <v>44406</v>
      </c>
      <c r="D52" s="13">
        <v>44377</v>
      </c>
      <c r="E52" s="13"/>
      <c r="F52" s="13"/>
      <c r="G52" s="1">
        <f t="shared" si="0"/>
        <v>-29</v>
      </c>
      <c r="H52" s="12">
        <f t="shared" si="1"/>
        <v>-52200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20859.879999999997</v>
      </c>
      <c r="C1">
        <f>COUNTA(A4:A203)</f>
        <v>30</v>
      </c>
      <c r="G1" s="16">
        <f>IF(B1&lt;&gt;0,H1/B1,0)</f>
        <v>-19.022514990498507</v>
      </c>
      <c r="H1" s="15">
        <f>SUM(H4:H195)</f>
        <v>-396807.37999999995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112</v>
      </c>
      <c r="B4" s="12">
        <v>11.88</v>
      </c>
      <c r="C4" s="13">
        <v>44412</v>
      </c>
      <c r="D4" s="13">
        <v>44390</v>
      </c>
      <c r="E4" s="13"/>
      <c r="F4" s="13"/>
      <c r="G4" s="1">
        <f>D4-C4-(F4-E4)</f>
        <v>-22</v>
      </c>
      <c r="H4" s="12">
        <f>B4*G4</f>
        <v>-261.36</v>
      </c>
    </row>
    <row r="5" spans="1:8" x14ac:dyDescent="0.25">
      <c r="A5" s="19" t="s">
        <v>113</v>
      </c>
      <c r="B5" s="12">
        <v>163.4</v>
      </c>
      <c r="C5" s="13">
        <v>44409</v>
      </c>
      <c r="D5" s="13">
        <v>44390</v>
      </c>
      <c r="E5" s="13"/>
      <c r="F5" s="13"/>
      <c r="G5" s="1">
        <f t="shared" ref="G5:G68" si="0">D5-C5-(F5-E5)</f>
        <v>-19</v>
      </c>
      <c r="H5" s="12">
        <f t="shared" ref="H5:H68" si="1">B5*G5</f>
        <v>-3104.6</v>
      </c>
    </row>
    <row r="6" spans="1:8" x14ac:dyDescent="0.25">
      <c r="A6" s="19" t="s">
        <v>114</v>
      </c>
      <c r="B6" s="12">
        <v>1400</v>
      </c>
      <c r="C6" s="13">
        <v>44412</v>
      </c>
      <c r="D6" s="13">
        <v>44390</v>
      </c>
      <c r="E6" s="13"/>
      <c r="F6" s="13"/>
      <c r="G6" s="1">
        <f t="shared" si="0"/>
        <v>-22</v>
      </c>
      <c r="H6" s="12">
        <f t="shared" si="1"/>
        <v>-30800</v>
      </c>
    </row>
    <row r="7" spans="1:8" x14ac:dyDescent="0.25">
      <c r="A7" s="19" t="s">
        <v>115</v>
      </c>
      <c r="B7" s="12">
        <v>197.7</v>
      </c>
      <c r="C7" s="13">
        <v>44393</v>
      </c>
      <c r="D7" s="13">
        <v>44390</v>
      </c>
      <c r="E7" s="13"/>
      <c r="F7" s="13"/>
      <c r="G7" s="1">
        <f t="shared" si="0"/>
        <v>-3</v>
      </c>
      <c r="H7" s="12">
        <f t="shared" si="1"/>
        <v>-593.09999999999991</v>
      </c>
    </row>
    <row r="8" spans="1:8" x14ac:dyDescent="0.25">
      <c r="A8" s="19" t="s">
        <v>116</v>
      </c>
      <c r="B8" s="12">
        <v>35.19</v>
      </c>
      <c r="C8" s="13">
        <v>44412</v>
      </c>
      <c r="D8" s="13">
        <v>44390</v>
      </c>
      <c r="E8" s="13"/>
      <c r="F8" s="13"/>
      <c r="G8" s="1">
        <f t="shared" si="0"/>
        <v>-22</v>
      </c>
      <c r="H8" s="12">
        <f t="shared" si="1"/>
        <v>-774.18</v>
      </c>
    </row>
    <row r="9" spans="1:8" x14ac:dyDescent="0.25">
      <c r="A9" s="19" t="s">
        <v>117</v>
      </c>
      <c r="B9" s="12">
        <v>228.29</v>
      </c>
      <c r="C9" s="13">
        <v>44393</v>
      </c>
      <c r="D9" s="13">
        <v>44390</v>
      </c>
      <c r="E9" s="13"/>
      <c r="F9" s="13"/>
      <c r="G9" s="1">
        <f t="shared" si="0"/>
        <v>-3</v>
      </c>
      <c r="H9" s="12">
        <f t="shared" si="1"/>
        <v>-684.87</v>
      </c>
    </row>
    <row r="10" spans="1:8" x14ac:dyDescent="0.25">
      <c r="A10" s="19" t="s">
        <v>118</v>
      </c>
      <c r="B10" s="12">
        <v>50.57</v>
      </c>
      <c r="C10" s="13">
        <v>44412</v>
      </c>
      <c r="D10" s="13">
        <v>44390</v>
      </c>
      <c r="E10" s="13"/>
      <c r="F10" s="13"/>
      <c r="G10" s="1">
        <f t="shared" si="0"/>
        <v>-22</v>
      </c>
      <c r="H10" s="12">
        <f t="shared" si="1"/>
        <v>-1112.54</v>
      </c>
    </row>
    <row r="11" spans="1:8" x14ac:dyDescent="0.25">
      <c r="A11" s="19" t="s">
        <v>119</v>
      </c>
      <c r="B11" s="12">
        <v>207.71</v>
      </c>
      <c r="C11" s="13">
        <v>44393</v>
      </c>
      <c r="D11" s="13">
        <v>44390</v>
      </c>
      <c r="E11" s="13"/>
      <c r="F11" s="13"/>
      <c r="G11" s="1">
        <f t="shared" si="0"/>
        <v>-3</v>
      </c>
      <c r="H11" s="12">
        <f t="shared" si="1"/>
        <v>-623.13</v>
      </c>
    </row>
    <row r="12" spans="1:8" x14ac:dyDescent="0.25">
      <c r="A12" s="19" t="s">
        <v>120</v>
      </c>
      <c r="B12" s="12">
        <v>40.57</v>
      </c>
      <c r="C12" s="13">
        <v>44412</v>
      </c>
      <c r="D12" s="13">
        <v>44390</v>
      </c>
      <c r="E12" s="13"/>
      <c r="F12" s="13"/>
      <c r="G12" s="1">
        <f t="shared" si="0"/>
        <v>-22</v>
      </c>
      <c r="H12" s="12">
        <f t="shared" si="1"/>
        <v>-892.54</v>
      </c>
    </row>
    <row r="13" spans="1:8" x14ac:dyDescent="0.25">
      <c r="A13" s="19" t="s">
        <v>121</v>
      </c>
      <c r="B13" s="12">
        <v>81.209999999999994</v>
      </c>
      <c r="C13" s="13">
        <v>44415</v>
      </c>
      <c r="D13" s="13">
        <v>44390</v>
      </c>
      <c r="E13" s="13"/>
      <c r="F13" s="13"/>
      <c r="G13" s="1">
        <f t="shared" si="0"/>
        <v>-25</v>
      </c>
      <c r="H13" s="12">
        <f t="shared" si="1"/>
        <v>-2030.2499999999998</v>
      </c>
    </row>
    <row r="14" spans="1:8" x14ac:dyDescent="0.25">
      <c r="A14" s="19" t="s">
        <v>122</v>
      </c>
      <c r="B14" s="12">
        <v>4501.62</v>
      </c>
      <c r="C14" s="13">
        <v>44415</v>
      </c>
      <c r="D14" s="13">
        <v>44390</v>
      </c>
      <c r="E14" s="13"/>
      <c r="F14" s="13"/>
      <c r="G14" s="1">
        <f t="shared" si="0"/>
        <v>-25</v>
      </c>
      <c r="H14" s="12">
        <f t="shared" si="1"/>
        <v>-112540.5</v>
      </c>
    </row>
    <row r="15" spans="1:8" x14ac:dyDescent="0.25">
      <c r="A15" s="19" t="s">
        <v>123</v>
      </c>
      <c r="B15" s="12">
        <v>223.3</v>
      </c>
      <c r="C15" s="13">
        <v>44416</v>
      </c>
      <c r="D15" s="13">
        <v>44390</v>
      </c>
      <c r="E15" s="13"/>
      <c r="F15" s="13"/>
      <c r="G15" s="1">
        <f t="shared" si="0"/>
        <v>-26</v>
      </c>
      <c r="H15" s="12">
        <f t="shared" si="1"/>
        <v>-5805.8</v>
      </c>
    </row>
    <row r="16" spans="1:8" x14ac:dyDescent="0.25">
      <c r="A16" s="19" t="s">
        <v>124</v>
      </c>
      <c r="B16" s="12">
        <v>2368.1</v>
      </c>
      <c r="C16" s="13">
        <v>44420</v>
      </c>
      <c r="D16" s="13">
        <v>44390</v>
      </c>
      <c r="E16" s="13"/>
      <c r="F16" s="13"/>
      <c r="G16" s="1">
        <f t="shared" si="0"/>
        <v>-30</v>
      </c>
      <c r="H16" s="12">
        <f t="shared" si="1"/>
        <v>-71043</v>
      </c>
    </row>
    <row r="17" spans="1:8" x14ac:dyDescent="0.25">
      <c r="A17" s="19" t="s">
        <v>125</v>
      </c>
      <c r="B17" s="12">
        <v>180</v>
      </c>
      <c r="C17" s="13">
        <v>44420</v>
      </c>
      <c r="D17" s="13">
        <v>44390</v>
      </c>
      <c r="E17" s="13"/>
      <c r="F17" s="13"/>
      <c r="G17" s="1">
        <f t="shared" si="0"/>
        <v>-30</v>
      </c>
      <c r="H17" s="12">
        <f t="shared" si="1"/>
        <v>-5400</v>
      </c>
    </row>
    <row r="18" spans="1:8" x14ac:dyDescent="0.25">
      <c r="A18" s="19" t="s">
        <v>126</v>
      </c>
      <c r="B18" s="12">
        <v>3060</v>
      </c>
      <c r="C18" s="13">
        <v>44420</v>
      </c>
      <c r="D18" s="13">
        <v>44390</v>
      </c>
      <c r="E18" s="13"/>
      <c r="F18" s="13"/>
      <c r="G18" s="1">
        <f t="shared" si="0"/>
        <v>-30</v>
      </c>
      <c r="H18" s="12">
        <f t="shared" si="1"/>
        <v>-91800</v>
      </c>
    </row>
    <row r="19" spans="1:8" x14ac:dyDescent="0.25">
      <c r="A19" s="19" t="s">
        <v>127</v>
      </c>
      <c r="B19" s="12">
        <v>376.8</v>
      </c>
      <c r="C19" s="13">
        <v>44420</v>
      </c>
      <c r="D19" s="13">
        <v>44390</v>
      </c>
      <c r="E19" s="13"/>
      <c r="F19" s="13"/>
      <c r="G19" s="1">
        <f t="shared" si="0"/>
        <v>-30</v>
      </c>
      <c r="H19" s="12">
        <f t="shared" si="1"/>
        <v>-11304</v>
      </c>
    </row>
    <row r="20" spans="1:8" x14ac:dyDescent="0.25">
      <c r="A20" s="19" t="s">
        <v>128</v>
      </c>
      <c r="B20" s="12">
        <v>925</v>
      </c>
      <c r="C20" s="13">
        <v>44421</v>
      </c>
      <c r="D20" s="13">
        <v>44414</v>
      </c>
      <c r="E20" s="13"/>
      <c r="F20" s="13"/>
      <c r="G20" s="1">
        <f t="shared" si="0"/>
        <v>-7</v>
      </c>
      <c r="H20" s="12">
        <f t="shared" si="1"/>
        <v>-6475</v>
      </c>
    </row>
    <row r="21" spans="1:8" x14ac:dyDescent="0.25">
      <c r="A21" s="19" t="s">
        <v>129</v>
      </c>
      <c r="B21" s="12">
        <v>92.4</v>
      </c>
      <c r="C21" s="13">
        <v>44428</v>
      </c>
      <c r="D21" s="13">
        <v>44414</v>
      </c>
      <c r="E21" s="13"/>
      <c r="F21" s="13"/>
      <c r="G21" s="1">
        <f t="shared" si="0"/>
        <v>-14</v>
      </c>
      <c r="H21" s="12">
        <f t="shared" si="1"/>
        <v>-1293.6000000000001</v>
      </c>
    </row>
    <row r="22" spans="1:8" x14ac:dyDescent="0.25">
      <c r="A22" s="19" t="s">
        <v>130</v>
      </c>
      <c r="B22" s="12">
        <v>1485</v>
      </c>
      <c r="C22" s="13">
        <v>44440</v>
      </c>
      <c r="D22" s="13">
        <v>44439</v>
      </c>
      <c r="E22" s="13"/>
      <c r="F22" s="13"/>
      <c r="G22" s="1">
        <f t="shared" si="0"/>
        <v>-1</v>
      </c>
      <c r="H22" s="12">
        <f t="shared" si="1"/>
        <v>-1485</v>
      </c>
    </row>
    <row r="23" spans="1:8" x14ac:dyDescent="0.25">
      <c r="A23" s="19" t="s">
        <v>131</v>
      </c>
      <c r="B23" s="12">
        <v>60</v>
      </c>
      <c r="C23" s="13">
        <v>44440</v>
      </c>
      <c r="D23" s="13">
        <v>44439</v>
      </c>
      <c r="E23" s="13"/>
      <c r="F23" s="13"/>
      <c r="G23" s="1">
        <f t="shared" si="0"/>
        <v>-1</v>
      </c>
      <c r="H23" s="12">
        <f t="shared" si="1"/>
        <v>-60</v>
      </c>
    </row>
    <row r="24" spans="1:8" x14ac:dyDescent="0.25">
      <c r="A24" s="19" t="s">
        <v>132</v>
      </c>
      <c r="B24" s="12">
        <v>90</v>
      </c>
      <c r="C24" s="13">
        <v>44440</v>
      </c>
      <c r="D24" s="13">
        <v>44439</v>
      </c>
      <c r="E24" s="13"/>
      <c r="F24" s="13"/>
      <c r="G24" s="1">
        <f t="shared" si="0"/>
        <v>-1</v>
      </c>
      <c r="H24" s="12">
        <f t="shared" si="1"/>
        <v>-90</v>
      </c>
    </row>
    <row r="25" spans="1:8" x14ac:dyDescent="0.25">
      <c r="A25" s="19" t="s">
        <v>133</v>
      </c>
      <c r="B25" s="12">
        <v>1970</v>
      </c>
      <c r="C25" s="13">
        <v>44440</v>
      </c>
      <c r="D25" s="13">
        <v>44439</v>
      </c>
      <c r="E25" s="13"/>
      <c r="F25" s="13"/>
      <c r="G25" s="1">
        <f t="shared" si="0"/>
        <v>-1</v>
      </c>
      <c r="H25" s="12">
        <f t="shared" si="1"/>
        <v>-1970</v>
      </c>
    </row>
    <row r="26" spans="1:8" x14ac:dyDescent="0.25">
      <c r="A26" s="19" t="s">
        <v>134</v>
      </c>
      <c r="B26" s="12">
        <v>7.42</v>
      </c>
      <c r="C26" s="13">
        <v>44469</v>
      </c>
      <c r="D26" s="13">
        <v>44439</v>
      </c>
      <c r="E26" s="13"/>
      <c r="F26" s="13"/>
      <c r="G26" s="1">
        <f t="shared" si="0"/>
        <v>-30</v>
      </c>
      <c r="H26" s="12">
        <f t="shared" si="1"/>
        <v>-222.6</v>
      </c>
    </row>
    <row r="27" spans="1:8" x14ac:dyDescent="0.25">
      <c r="A27" s="19" t="s">
        <v>135</v>
      </c>
      <c r="B27" s="12">
        <v>300</v>
      </c>
      <c r="C27" s="13">
        <v>44483</v>
      </c>
      <c r="D27" s="13">
        <v>44469</v>
      </c>
      <c r="E27" s="13"/>
      <c r="F27" s="13"/>
      <c r="G27" s="1">
        <f t="shared" si="0"/>
        <v>-14</v>
      </c>
      <c r="H27" s="12">
        <f t="shared" si="1"/>
        <v>-4200</v>
      </c>
    </row>
    <row r="28" spans="1:8" x14ac:dyDescent="0.25">
      <c r="A28" s="19" t="s">
        <v>136</v>
      </c>
      <c r="B28" s="12">
        <v>120</v>
      </c>
      <c r="C28" s="13">
        <v>44483</v>
      </c>
      <c r="D28" s="13">
        <v>44469</v>
      </c>
      <c r="E28" s="13"/>
      <c r="F28" s="13"/>
      <c r="G28" s="1">
        <f t="shared" si="0"/>
        <v>-14</v>
      </c>
      <c r="H28" s="12">
        <f t="shared" si="1"/>
        <v>-1680</v>
      </c>
    </row>
    <row r="29" spans="1:8" x14ac:dyDescent="0.25">
      <c r="A29" s="19" t="s">
        <v>137</v>
      </c>
      <c r="B29" s="12">
        <v>448.83</v>
      </c>
      <c r="C29" s="13">
        <v>44483</v>
      </c>
      <c r="D29" s="13">
        <v>44469</v>
      </c>
      <c r="E29" s="13"/>
      <c r="F29" s="13"/>
      <c r="G29" s="1">
        <f t="shared" si="0"/>
        <v>-14</v>
      </c>
      <c r="H29" s="12">
        <f t="shared" si="1"/>
        <v>-6283.62</v>
      </c>
    </row>
    <row r="30" spans="1:8" x14ac:dyDescent="0.25">
      <c r="A30" s="19" t="s">
        <v>138</v>
      </c>
      <c r="B30" s="12">
        <v>985</v>
      </c>
      <c r="C30" s="13">
        <v>44484</v>
      </c>
      <c r="D30" s="13">
        <v>44469</v>
      </c>
      <c r="E30" s="13"/>
      <c r="F30" s="13"/>
      <c r="G30" s="1">
        <f t="shared" si="0"/>
        <v>-15</v>
      </c>
      <c r="H30" s="12">
        <f t="shared" si="1"/>
        <v>-14775</v>
      </c>
    </row>
    <row r="31" spans="1:8" x14ac:dyDescent="0.25">
      <c r="A31" s="19" t="s">
        <v>139</v>
      </c>
      <c r="B31" s="12">
        <v>997.5</v>
      </c>
      <c r="C31" s="13">
        <v>44484</v>
      </c>
      <c r="D31" s="13">
        <v>44469</v>
      </c>
      <c r="E31" s="13"/>
      <c r="F31" s="13"/>
      <c r="G31" s="1">
        <f t="shared" si="0"/>
        <v>-15</v>
      </c>
      <c r="H31" s="12">
        <f t="shared" si="1"/>
        <v>-14962.5</v>
      </c>
    </row>
    <row r="32" spans="1:8" x14ac:dyDescent="0.25">
      <c r="A32" s="19" t="s">
        <v>140</v>
      </c>
      <c r="B32" s="12">
        <v>190</v>
      </c>
      <c r="C32" s="13">
        <v>44486</v>
      </c>
      <c r="D32" s="13">
        <v>44469</v>
      </c>
      <c r="E32" s="13"/>
      <c r="F32" s="13"/>
      <c r="G32" s="1">
        <f t="shared" si="0"/>
        <v>-17</v>
      </c>
      <c r="H32" s="12">
        <f t="shared" si="1"/>
        <v>-3230</v>
      </c>
    </row>
    <row r="33" spans="1:8" x14ac:dyDescent="0.25">
      <c r="A33" s="19" t="s">
        <v>141</v>
      </c>
      <c r="B33" s="12">
        <v>62.39</v>
      </c>
      <c r="C33" s="13">
        <v>44490</v>
      </c>
      <c r="D33" s="13">
        <v>44469</v>
      </c>
      <c r="E33" s="13"/>
      <c r="F33" s="13"/>
      <c r="G33" s="1">
        <f t="shared" si="0"/>
        <v>-21</v>
      </c>
      <c r="H33" s="12">
        <f t="shared" si="1"/>
        <v>-1310.19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103162.56</v>
      </c>
      <c r="C1">
        <f>COUNTA(A4:A203)</f>
        <v>52</v>
      </c>
      <c r="G1" s="16">
        <f>IF(B1&lt;&gt;0,H1/B1,0)</f>
        <v>-22.497666595322958</v>
      </c>
      <c r="H1" s="15">
        <f>SUM(H4:H195)</f>
        <v>-2320916.8800000004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142</v>
      </c>
      <c r="B4" s="12">
        <v>98</v>
      </c>
      <c r="C4" s="13">
        <v>44505</v>
      </c>
      <c r="D4" s="13">
        <v>44495</v>
      </c>
      <c r="E4" s="13"/>
      <c r="F4" s="13"/>
      <c r="G4" s="1">
        <f>D4-C4-(F4-E4)</f>
        <v>-10</v>
      </c>
      <c r="H4" s="12">
        <f>B4*G4</f>
        <v>-980</v>
      </c>
    </row>
    <row r="5" spans="1:8" x14ac:dyDescent="0.25">
      <c r="A5" s="19" t="s">
        <v>143</v>
      </c>
      <c r="B5" s="12">
        <v>1032</v>
      </c>
      <c r="C5" s="13">
        <v>44505</v>
      </c>
      <c r="D5" s="13">
        <v>44495</v>
      </c>
      <c r="E5" s="13"/>
      <c r="F5" s="13"/>
      <c r="G5" s="1">
        <f t="shared" ref="G5:G68" si="0">D5-C5-(F5-E5)</f>
        <v>-10</v>
      </c>
      <c r="H5" s="12">
        <f t="shared" ref="H5:H68" si="1">B5*G5</f>
        <v>-10320</v>
      </c>
    </row>
    <row r="6" spans="1:8" x14ac:dyDescent="0.25">
      <c r="A6" s="19" t="s">
        <v>144</v>
      </c>
      <c r="B6" s="12">
        <v>75</v>
      </c>
      <c r="C6" s="13">
        <v>44507</v>
      </c>
      <c r="D6" s="13">
        <v>44495</v>
      </c>
      <c r="E6" s="13"/>
      <c r="F6" s="13"/>
      <c r="G6" s="1">
        <f t="shared" si="0"/>
        <v>-12</v>
      </c>
      <c r="H6" s="12">
        <f t="shared" si="1"/>
        <v>-900</v>
      </c>
    </row>
    <row r="7" spans="1:8" x14ac:dyDescent="0.25">
      <c r="A7" s="19" t="s">
        <v>145</v>
      </c>
      <c r="B7" s="12">
        <v>86.82</v>
      </c>
      <c r="C7" s="13">
        <v>44507</v>
      </c>
      <c r="D7" s="13">
        <v>44495</v>
      </c>
      <c r="E7" s="13"/>
      <c r="F7" s="13"/>
      <c r="G7" s="1">
        <f t="shared" si="0"/>
        <v>-12</v>
      </c>
      <c r="H7" s="12">
        <f t="shared" si="1"/>
        <v>-1041.8399999999999</v>
      </c>
    </row>
    <row r="8" spans="1:8" x14ac:dyDescent="0.25">
      <c r="A8" s="19" t="s">
        <v>146</v>
      </c>
      <c r="B8" s="12">
        <v>814.42</v>
      </c>
      <c r="C8" s="13">
        <v>44507</v>
      </c>
      <c r="D8" s="13">
        <v>44495</v>
      </c>
      <c r="E8" s="13"/>
      <c r="F8" s="13"/>
      <c r="G8" s="1">
        <f t="shared" si="0"/>
        <v>-12</v>
      </c>
      <c r="H8" s="12">
        <f t="shared" si="1"/>
        <v>-9773.0399999999991</v>
      </c>
    </row>
    <row r="9" spans="1:8" x14ac:dyDescent="0.25">
      <c r="A9" s="19" t="s">
        <v>147</v>
      </c>
      <c r="B9" s="12">
        <v>1250</v>
      </c>
      <c r="C9" s="13">
        <v>44507</v>
      </c>
      <c r="D9" s="13">
        <v>44495</v>
      </c>
      <c r="E9" s="13"/>
      <c r="F9" s="13"/>
      <c r="G9" s="1">
        <f t="shared" si="0"/>
        <v>-12</v>
      </c>
      <c r="H9" s="12">
        <f t="shared" si="1"/>
        <v>-15000</v>
      </c>
    </row>
    <row r="10" spans="1:8" x14ac:dyDescent="0.25">
      <c r="A10" s="19" t="s">
        <v>148</v>
      </c>
      <c r="B10" s="12">
        <v>1876.57</v>
      </c>
      <c r="C10" s="13">
        <v>44514</v>
      </c>
      <c r="D10" s="13">
        <v>44495</v>
      </c>
      <c r="E10" s="13"/>
      <c r="F10" s="13"/>
      <c r="G10" s="1">
        <f t="shared" si="0"/>
        <v>-19</v>
      </c>
      <c r="H10" s="12">
        <f t="shared" si="1"/>
        <v>-35654.83</v>
      </c>
    </row>
    <row r="11" spans="1:8" x14ac:dyDescent="0.25">
      <c r="A11" s="19" t="s">
        <v>149</v>
      </c>
      <c r="B11" s="12">
        <v>628.76</v>
      </c>
      <c r="C11" s="13">
        <v>44521</v>
      </c>
      <c r="D11" s="13">
        <v>44495</v>
      </c>
      <c r="E11" s="13"/>
      <c r="F11" s="13"/>
      <c r="G11" s="1">
        <f t="shared" si="0"/>
        <v>-26</v>
      </c>
      <c r="H11" s="12">
        <f t="shared" si="1"/>
        <v>-16347.76</v>
      </c>
    </row>
    <row r="12" spans="1:8" x14ac:dyDescent="0.25">
      <c r="A12" s="19" t="s">
        <v>150</v>
      </c>
      <c r="B12" s="12">
        <v>443.69</v>
      </c>
      <c r="C12" s="13">
        <v>44521</v>
      </c>
      <c r="D12" s="13">
        <v>44495</v>
      </c>
      <c r="E12" s="13"/>
      <c r="F12" s="13"/>
      <c r="G12" s="1">
        <f t="shared" si="0"/>
        <v>-26</v>
      </c>
      <c r="H12" s="12">
        <f t="shared" si="1"/>
        <v>-11535.94</v>
      </c>
    </row>
    <row r="13" spans="1:8" x14ac:dyDescent="0.25">
      <c r="A13" s="19" t="s">
        <v>151</v>
      </c>
      <c r="B13" s="12">
        <v>201.65</v>
      </c>
      <c r="C13" s="13">
        <v>44521</v>
      </c>
      <c r="D13" s="13">
        <v>44495</v>
      </c>
      <c r="E13" s="13"/>
      <c r="F13" s="13"/>
      <c r="G13" s="1">
        <f t="shared" si="0"/>
        <v>-26</v>
      </c>
      <c r="H13" s="12">
        <f t="shared" si="1"/>
        <v>-5242.9000000000005</v>
      </c>
    </row>
    <row r="14" spans="1:8" x14ac:dyDescent="0.25">
      <c r="A14" s="19" t="s">
        <v>152</v>
      </c>
      <c r="B14" s="12">
        <v>798.21</v>
      </c>
      <c r="C14" s="13">
        <v>44521</v>
      </c>
      <c r="D14" s="13">
        <v>44495</v>
      </c>
      <c r="E14" s="13"/>
      <c r="F14" s="13"/>
      <c r="G14" s="1">
        <f t="shared" si="0"/>
        <v>-26</v>
      </c>
      <c r="H14" s="12">
        <f t="shared" si="1"/>
        <v>-20753.46</v>
      </c>
    </row>
    <row r="15" spans="1:8" x14ac:dyDescent="0.25">
      <c r="A15" s="19" t="s">
        <v>153</v>
      </c>
      <c r="B15" s="12">
        <v>140.9</v>
      </c>
      <c r="C15" s="13">
        <v>44526</v>
      </c>
      <c r="D15" s="13">
        <v>44511</v>
      </c>
      <c r="E15" s="13"/>
      <c r="F15" s="13"/>
      <c r="G15" s="1">
        <f t="shared" si="0"/>
        <v>-15</v>
      </c>
      <c r="H15" s="12">
        <f t="shared" si="1"/>
        <v>-2113.5</v>
      </c>
    </row>
    <row r="16" spans="1:8" x14ac:dyDescent="0.25">
      <c r="A16" s="19" t="s">
        <v>154</v>
      </c>
      <c r="B16" s="12">
        <v>1250</v>
      </c>
      <c r="C16" s="13">
        <v>44526</v>
      </c>
      <c r="D16" s="13">
        <v>44511</v>
      </c>
      <c r="E16" s="13"/>
      <c r="F16" s="13"/>
      <c r="G16" s="1">
        <f t="shared" si="0"/>
        <v>-15</v>
      </c>
      <c r="H16" s="12">
        <f t="shared" si="1"/>
        <v>-18750</v>
      </c>
    </row>
    <row r="17" spans="1:8" x14ac:dyDescent="0.25">
      <c r="A17" s="19" t="s">
        <v>155</v>
      </c>
      <c r="B17" s="12">
        <v>90</v>
      </c>
      <c r="C17" s="13">
        <v>44527</v>
      </c>
      <c r="D17" s="13">
        <v>44511</v>
      </c>
      <c r="E17" s="13"/>
      <c r="F17" s="13"/>
      <c r="G17" s="1">
        <f t="shared" si="0"/>
        <v>-16</v>
      </c>
      <c r="H17" s="12">
        <f t="shared" si="1"/>
        <v>-1440</v>
      </c>
    </row>
    <row r="18" spans="1:8" x14ac:dyDescent="0.25">
      <c r="A18" s="19" t="s">
        <v>156</v>
      </c>
      <c r="B18" s="12">
        <v>1485</v>
      </c>
      <c r="C18" s="13">
        <v>44527</v>
      </c>
      <c r="D18" s="13">
        <v>44511</v>
      </c>
      <c r="E18" s="13"/>
      <c r="F18" s="13"/>
      <c r="G18" s="1">
        <f t="shared" si="0"/>
        <v>-16</v>
      </c>
      <c r="H18" s="12">
        <f t="shared" si="1"/>
        <v>-23760</v>
      </c>
    </row>
    <row r="19" spans="1:8" x14ac:dyDescent="0.25">
      <c r="A19" s="19" t="s">
        <v>157</v>
      </c>
      <c r="B19" s="12">
        <v>183</v>
      </c>
      <c r="C19" s="13">
        <v>44527</v>
      </c>
      <c r="D19" s="13">
        <v>44511</v>
      </c>
      <c r="E19" s="13"/>
      <c r="F19" s="13"/>
      <c r="G19" s="1">
        <f t="shared" si="0"/>
        <v>-16</v>
      </c>
      <c r="H19" s="12">
        <f t="shared" si="1"/>
        <v>-2928</v>
      </c>
    </row>
    <row r="20" spans="1:8" x14ac:dyDescent="0.25">
      <c r="A20" s="19" t="s">
        <v>158</v>
      </c>
      <c r="B20" s="12">
        <v>900</v>
      </c>
      <c r="C20" s="13">
        <v>44526</v>
      </c>
      <c r="D20" s="13">
        <v>44511</v>
      </c>
      <c r="E20" s="13"/>
      <c r="F20" s="13"/>
      <c r="G20" s="1">
        <f t="shared" si="0"/>
        <v>-15</v>
      </c>
      <c r="H20" s="12">
        <f t="shared" si="1"/>
        <v>-13500</v>
      </c>
    </row>
    <row r="21" spans="1:8" x14ac:dyDescent="0.25">
      <c r="A21" s="19" t="s">
        <v>159</v>
      </c>
      <c r="B21" s="12">
        <v>6221</v>
      </c>
      <c r="C21" s="13">
        <v>44521</v>
      </c>
      <c r="D21" s="13">
        <v>44511</v>
      </c>
      <c r="E21" s="13"/>
      <c r="F21" s="13"/>
      <c r="G21" s="1">
        <f t="shared" si="0"/>
        <v>-10</v>
      </c>
      <c r="H21" s="12">
        <f t="shared" si="1"/>
        <v>-62210</v>
      </c>
    </row>
    <row r="22" spans="1:8" x14ac:dyDescent="0.25">
      <c r="A22" s="19" t="s">
        <v>160</v>
      </c>
      <c r="B22" s="12">
        <v>240</v>
      </c>
      <c r="C22" s="13">
        <v>44538</v>
      </c>
      <c r="D22" s="13">
        <v>44511</v>
      </c>
      <c r="E22" s="13"/>
      <c r="F22" s="13"/>
      <c r="G22" s="1">
        <f t="shared" si="0"/>
        <v>-27</v>
      </c>
      <c r="H22" s="12">
        <f t="shared" si="1"/>
        <v>-6480</v>
      </c>
    </row>
    <row r="23" spans="1:8" x14ac:dyDescent="0.25">
      <c r="A23" s="19" t="s">
        <v>161</v>
      </c>
      <c r="B23" s="12">
        <v>4779</v>
      </c>
      <c r="C23" s="13">
        <v>44538</v>
      </c>
      <c r="D23" s="13">
        <v>44511</v>
      </c>
      <c r="E23" s="13"/>
      <c r="F23" s="13"/>
      <c r="G23" s="1">
        <f t="shared" si="0"/>
        <v>-27</v>
      </c>
      <c r="H23" s="12">
        <f t="shared" si="1"/>
        <v>-129033</v>
      </c>
    </row>
    <row r="24" spans="1:8" x14ac:dyDescent="0.25">
      <c r="A24" s="19" t="s">
        <v>162</v>
      </c>
      <c r="B24" s="12">
        <v>237.5</v>
      </c>
      <c r="C24" s="13">
        <v>44534</v>
      </c>
      <c r="D24" s="13">
        <v>44511</v>
      </c>
      <c r="E24" s="13"/>
      <c r="F24" s="13"/>
      <c r="G24" s="1">
        <f t="shared" si="0"/>
        <v>-23</v>
      </c>
      <c r="H24" s="12">
        <f t="shared" si="1"/>
        <v>-5462.5</v>
      </c>
    </row>
    <row r="25" spans="1:8" x14ac:dyDescent="0.25">
      <c r="A25" s="19" t="s">
        <v>163</v>
      </c>
      <c r="B25" s="12">
        <v>1386.4</v>
      </c>
      <c r="C25" s="13">
        <v>44533</v>
      </c>
      <c r="D25" s="13">
        <v>44511</v>
      </c>
      <c r="E25" s="13"/>
      <c r="F25" s="13"/>
      <c r="G25" s="1">
        <f t="shared" si="0"/>
        <v>-22</v>
      </c>
      <c r="H25" s="12">
        <f t="shared" si="1"/>
        <v>-30500.800000000003</v>
      </c>
    </row>
    <row r="26" spans="1:8" x14ac:dyDescent="0.25">
      <c r="A26" s="19" t="s">
        <v>164</v>
      </c>
      <c r="B26" s="12">
        <v>283.13</v>
      </c>
      <c r="C26" s="13">
        <v>44533</v>
      </c>
      <c r="D26" s="13">
        <v>44511</v>
      </c>
      <c r="E26" s="13"/>
      <c r="F26" s="13"/>
      <c r="G26" s="1">
        <f t="shared" si="0"/>
        <v>-22</v>
      </c>
      <c r="H26" s="12">
        <f t="shared" si="1"/>
        <v>-6228.86</v>
      </c>
    </row>
    <row r="27" spans="1:8" x14ac:dyDescent="0.25">
      <c r="A27" s="19" t="s">
        <v>165</v>
      </c>
      <c r="B27" s="12">
        <v>2077.0300000000002</v>
      </c>
      <c r="C27" s="13">
        <v>44533</v>
      </c>
      <c r="D27" s="13">
        <v>44511</v>
      </c>
      <c r="E27" s="13"/>
      <c r="F27" s="13"/>
      <c r="G27" s="1">
        <f t="shared" si="0"/>
        <v>-22</v>
      </c>
      <c r="H27" s="12">
        <f t="shared" si="1"/>
        <v>-45694.66</v>
      </c>
    </row>
    <row r="28" spans="1:8" x14ac:dyDescent="0.25">
      <c r="A28" s="19" t="s">
        <v>166</v>
      </c>
      <c r="B28" s="12">
        <v>52.75</v>
      </c>
      <c r="C28" s="13">
        <v>44533</v>
      </c>
      <c r="D28" s="13">
        <v>44511</v>
      </c>
      <c r="E28" s="13"/>
      <c r="F28" s="13"/>
      <c r="G28" s="1">
        <f t="shared" si="0"/>
        <v>-22</v>
      </c>
      <c r="H28" s="12">
        <f t="shared" si="1"/>
        <v>-1160.5</v>
      </c>
    </row>
    <row r="29" spans="1:8" x14ac:dyDescent="0.25">
      <c r="A29" s="19" t="s">
        <v>167</v>
      </c>
      <c r="B29" s="12">
        <v>2932.41</v>
      </c>
      <c r="C29" s="13">
        <v>44533</v>
      </c>
      <c r="D29" s="13">
        <v>44511</v>
      </c>
      <c r="E29" s="13"/>
      <c r="F29" s="13"/>
      <c r="G29" s="1">
        <f t="shared" si="0"/>
        <v>-22</v>
      </c>
      <c r="H29" s="12">
        <f t="shared" si="1"/>
        <v>-64513.02</v>
      </c>
    </row>
    <row r="30" spans="1:8" x14ac:dyDescent="0.25">
      <c r="A30" s="19" t="s">
        <v>168</v>
      </c>
      <c r="B30" s="12">
        <v>97.6</v>
      </c>
      <c r="C30" s="13">
        <v>44533</v>
      </c>
      <c r="D30" s="13">
        <v>44511</v>
      </c>
      <c r="E30" s="13"/>
      <c r="F30" s="13"/>
      <c r="G30" s="1">
        <f t="shared" si="0"/>
        <v>-22</v>
      </c>
      <c r="H30" s="12">
        <f t="shared" si="1"/>
        <v>-2147.1999999999998</v>
      </c>
    </row>
    <row r="31" spans="1:8" x14ac:dyDescent="0.25">
      <c r="A31" s="19" t="s">
        <v>169</v>
      </c>
      <c r="B31" s="12">
        <v>111.15</v>
      </c>
      <c r="C31" s="13">
        <v>44533</v>
      </c>
      <c r="D31" s="13">
        <v>44511</v>
      </c>
      <c r="E31" s="13"/>
      <c r="F31" s="13"/>
      <c r="G31" s="1">
        <f t="shared" si="0"/>
        <v>-22</v>
      </c>
      <c r="H31" s="12">
        <f t="shared" si="1"/>
        <v>-2445.3000000000002</v>
      </c>
    </row>
    <row r="32" spans="1:8" x14ac:dyDescent="0.25">
      <c r="A32" s="19" t="s">
        <v>170</v>
      </c>
      <c r="B32" s="12">
        <v>65.44</v>
      </c>
      <c r="C32" s="13">
        <v>44533</v>
      </c>
      <c r="D32" s="13">
        <v>44511</v>
      </c>
      <c r="E32" s="13"/>
      <c r="F32" s="13"/>
      <c r="G32" s="1">
        <f t="shared" si="0"/>
        <v>-22</v>
      </c>
      <c r="H32" s="12">
        <f t="shared" si="1"/>
        <v>-1439.6799999999998</v>
      </c>
    </row>
    <row r="33" spans="1:8" x14ac:dyDescent="0.25">
      <c r="A33" s="19" t="s">
        <v>171</v>
      </c>
      <c r="B33" s="12">
        <v>355.48</v>
      </c>
      <c r="C33" s="13">
        <v>44539</v>
      </c>
      <c r="D33" s="13">
        <v>44511</v>
      </c>
      <c r="E33" s="13"/>
      <c r="F33" s="13"/>
      <c r="G33" s="1">
        <f t="shared" si="0"/>
        <v>-28</v>
      </c>
      <c r="H33" s="12">
        <f t="shared" si="1"/>
        <v>-9953.44</v>
      </c>
    </row>
    <row r="34" spans="1:8" x14ac:dyDescent="0.25">
      <c r="A34" s="19" t="s">
        <v>172</v>
      </c>
      <c r="B34" s="12">
        <v>310.08999999999997</v>
      </c>
      <c r="C34" s="13">
        <v>44539</v>
      </c>
      <c r="D34" s="13">
        <v>44511</v>
      </c>
      <c r="E34" s="13"/>
      <c r="F34" s="13"/>
      <c r="G34" s="1">
        <f t="shared" si="0"/>
        <v>-28</v>
      </c>
      <c r="H34" s="12">
        <f t="shared" si="1"/>
        <v>-8682.5199999999986</v>
      </c>
    </row>
    <row r="35" spans="1:8" x14ac:dyDescent="0.25">
      <c r="A35" s="19" t="s">
        <v>173</v>
      </c>
      <c r="B35" s="12">
        <v>94.5</v>
      </c>
      <c r="C35" s="13">
        <v>44540</v>
      </c>
      <c r="D35" s="13">
        <v>44511</v>
      </c>
      <c r="E35" s="13"/>
      <c r="F35" s="13"/>
      <c r="G35" s="1">
        <f t="shared" si="0"/>
        <v>-29</v>
      </c>
      <c r="H35" s="12">
        <f t="shared" si="1"/>
        <v>-2740.5</v>
      </c>
    </row>
    <row r="36" spans="1:8" x14ac:dyDescent="0.25">
      <c r="A36" s="19" t="s">
        <v>174</v>
      </c>
      <c r="B36" s="12">
        <v>21122.26</v>
      </c>
      <c r="C36" s="13">
        <v>44546</v>
      </c>
      <c r="D36" s="13">
        <v>44522</v>
      </c>
      <c r="E36" s="13"/>
      <c r="F36" s="13"/>
      <c r="G36" s="1">
        <f t="shared" si="0"/>
        <v>-24</v>
      </c>
      <c r="H36" s="12">
        <f t="shared" si="1"/>
        <v>-506934.24</v>
      </c>
    </row>
    <row r="37" spans="1:8" x14ac:dyDescent="0.25">
      <c r="A37" s="19" t="s">
        <v>175</v>
      </c>
      <c r="B37" s="12">
        <v>240</v>
      </c>
      <c r="C37" s="13">
        <v>44541</v>
      </c>
      <c r="D37" s="13">
        <v>44522</v>
      </c>
      <c r="E37" s="13"/>
      <c r="F37" s="13"/>
      <c r="G37" s="1">
        <f t="shared" si="0"/>
        <v>-19</v>
      </c>
      <c r="H37" s="12">
        <f t="shared" si="1"/>
        <v>-4560</v>
      </c>
    </row>
    <row r="38" spans="1:8" x14ac:dyDescent="0.25">
      <c r="A38" s="19" t="s">
        <v>176</v>
      </c>
      <c r="B38" s="12">
        <v>1800</v>
      </c>
      <c r="C38" s="13">
        <v>44548</v>
      </c>
      <c r="D38" s="13">
        <v>44533</v>
      </c>
      <c r="E38" s="13"/>
      <c r="F38" s="13"/>
      <c r="G38" s="1">
        <f t="shared" si="0"/>
        <v>-15</v>
      </c>
      <c r="H38" s="12">
        <f t="shared" si="1"/>
        <v>-27000</v>
      </c>
    </row>
    <row r="39" spans="1:8" x14ac:dyDescent="0.25">
      <c r="A39" s="19" t="s">
        <v>177</v>
      </c>
      <c r="B39" s="12">
        <v>213.87</v>
      </c>
      <c r="C39" s="13">
        <v>44548</v>
      </c>
      <c r="D39" s="13">
        <v>44533</v>
      </c>
      <c r="E39" s="13"/>
      <c r="F39" s="13"/>
      <c r="G39" s="1">
        <f t="shared" si="0"/>
        <v>-15</v>
      </c>
      <c r="H39" s="12">
        <f t="shared" si="1"/>
        <v>-3208.05</v>
      </c>
    </row>
    <row r="40" spans="1:8" x14ac:dyDescent="0.25">
      <c r="A40" s="19" t="s">
        <v>178</v>
      </c>
      <c r="B40" s="12">
        <v>2845.7</v>
      </c>
      <c r="C40" s="13">
        <v>44547</v>
      </c>
      <c r="D40" s="13">
        <v>44533</v>
      </c>
      <c r="E40" s="13"/>
      <c r="F40" s="13"/>
      <c r="G40" s="1">
        <f t="shared" si="0"/>
        <v>-14</v>
      </c>
      <c r="H40" s="12">
        <f t="shared" si="1"/>
        <v>-39839.799999999996</v>
      </c>
    </row>
    <row r="41" spans="1:8" x14ac:dyDescent="0.25">
      <c r="A41" s="19" t="s">
        <v>179</v>
      </c>
      <c r="B41" s="12">
        <v>273</v>
      </c>
      <c r="C41" s="13">
        <v>44556</v>
      </c>
      <c r="D41" s="13">
        <v>44533</v>
      </c>
      <c r="E41" s="13"/>
      <c r="F41" s="13"/>
      <c r="G41" s="1">
        <f t="shared" si="0"/>
        <v>-23</v>
      </c>
      <c r="H41" s="12">
        <f t="shared" si="1"/>
        <v>-6279</v>
      </c>
    </row>
    <row r="42" spans="1:8" x14ac:dyDescent="0.25">
      <c r="A42" s="19" t="s">
        <v>180</v>
      </c>
      <c r="B42" s="12">
        <v>550</v>
      </c>
      <c r="C42" s="13">
        <v>44555</v>
      </c>
      <c r="D42" s="13">
        <v>44533</v>
      </c>
      <c r="E42" s="13"/>
      <c r="F42" s="13"/>
      <c r="G42" s="1">
        <f t="shared" si="0"/>
        <v>-22</v>
      </c>
      <c r="H42" s="12">
        <f t="shared" si="1"/>
        <v>-12100</v>
      </c>
    </row>
    <row r="43" spans="1:8" x14ac:dyDescent="0.25">
      <c r="A43" s="19" t="s">
        <v>181</v>
      </c>
      <c r="B43" s="12">
        <v>1840</v>
      </c>
      <c r="C43" s="13">
        <v>44555</v>
      </c>
      <c r="D43" s="13">
        <v>44533</v>
      </c>
      <c r="E43" s="13"/>
      <c r="F43" s="13"/>
      <c r="G43" s="1">
        <f t="shared" si="0"/>
        <v>-22</v>
      </c>
      <c r="H43" s="12">
        <f t="shared" si="1"/>
        <v>-40480</v>
      </c>
    </row>
    <row r="44" spans="1:8" x14ac:dyDescent="0.25">
      <c r="A44" s="19" t="s">
        <v>182</v>
      </c>
      <c r="B44" s="12">
        <v>1008.5</v>
      </c>
      <c r="C44" s="13">
        <v>44562</v>
      </c>
      <c r="D44" s="13">
        <v>44533</v>
      </c>
      <c r="E44" s="13"/>
      <c r="F44" s="13"/>
      <c r="G44" s="1">
        <f t="shared" si="0"/>
        <v>-29</v>
      </c>
      <c r="H44" s="12">
        <f t="shared" si="1"/>
        <v>-29246.5</v>
      </c>
    </row>
    <row r="45" spans="1:8" x14ac:dyDescent="0.25">
      <c r="A45" s="19" t="s">
        <v>183</v>
      </c>
      <c r="B45" s="12">
        <v>7812</v>
      </c>
      <c r="C45" s="13">
        <v>44563</v>
      </c>
      <c r="D45" s="13">
        <v>44533</v>
      </c>
      <c r="E45" s="13"/>
      <c r="F45" s="13"/>
      <c r="G45" s="1">
        <f t="shared" si="0"/>
        <v>-30</v>
      </c>
      <c r="H45" s="12">
        <f t="shared" si="1"/>
        <v>-234360</v>
      </c>
    </row>
    <row r="46" spans="1:8" x14ac:dyDescent="0.25">
      <c r="A46" s="19" t="s">
        <v>184</v>
      </c>
      <c r="B46" s="12">
        <v>560</v>
      </c>
      <c r="C46" s="13">
        <v>44573</v>
      </c>
      <c r="D46" s="13">
        <v>44550</v>
      </c>
      <c r="E46" s="13"/>
      <c r="F46" s="13"/>
      <c r="G46" s="1">
        <f t="shared" si="0"/>
        <v>-23</v>
      </c>
      <c r="H46" s="12">
        <f t="shared" si="1"/>
        <v>-12880</v>
      </c>
    </row>
    <row r="47" spans="1:8" x14ac:dyDescent="0.25">
      <c r="A47" s="19" t="s">
        <v>185</v>
      </c>
      <c r="B47" s="12">
        <v>34.56</v>
      </c>
      <c r="C47" s="13">
        <v>44570</v>
      </c>
      <c r="D47" s="13">
        <v>44550</v>
      </c>
      <c r="E47" s="13"/>
      <c r="F47" s="13"/>
      <c r="G47" s="1">
        <f t="shared" si="0"/>
        <v>-20</v>
      </c>
      <c r="H47" s="12">
        <f t="shared" si="1"/>
        <v>-691.2</v>
      </c>
    </row>
    <row r="48" spans="1:8" x14ac:dyDescent="0.25">
      <c r="A48" s="19" t="s">
        <v>186</v>
      </c>
      <c r="B48" s="12">
        <v>780</v>
      </c>
      <c r="C48" s="13">
        <v>44570</v>
      </c>
      <c r="D48" s="13">
        <v>44550</v>
      </c>
      <c r="E48" s="13"/>
      <c r="F48" s="13"/>
      <c r="G48" s="1">
        <f t="shared" si="0"/>
        <v>-20</v>
      </c>
      <c r="H48" s="12">
        <f t="shared" si="1"/>
        <v>-15600</v>
      </c>
    </row>
    <row r="49" spans="1:8" x14ac:dyDescent="0.25">
      <c r="A49" s="19" t="s">
        <v>187</v>
      </c>
      <c r="B49" s="12">
        <v>2817.07</v>
      </c>
      <c r="C49" s="13">
        <v>44573</v>
      </c>
      <c r="D49" s="13">
        <v>44550</v>
      </c>
      <c r="E49" s="13"/>
      <c r="F49" s="13"/>
      <c r="G49" s="1">
        <f t="shared" si="0"/>
        <v>-23</v>
      </c>
      <c r="H49" s="12">
        <f t="shared" si="1"/>
        <v>-64792.61</v>
      </c>
    </row>
    <row r="50" spans="1:8" x14ac:dyDescent="0.25">
      <c r="A50" s="19" t="s">
        <v>188</v>
      </c>
      <c r="B50" s="12">
        <v>1618.03</v>
      </c>
      <c r="C50" s="13">
        <v>44573</v>
      </c>
      <c r="D50" s="13">
        <v>44550</v>
      </c>
      <c r="E50" s="13"/>
      <c r="F50" s="13"/>
      <c r="G50" s="1">
        <f t="shared" si="0"/>
        <v>-23</v>
      </c>
      <c r="H50" s="12">
        <f t="shared" si="1"/>
        <v>-37214.69</v>
      </c>
    </row>
    <row r="51" spans="1:8" x14ac:dyDescent="0.25">
      <c r="A51" s="19" t="s">
        <v>189</v>
      </c>
      <c r="B51" s="12">
        <v>22072.080000000002</v>
      </c>
      <c r="C51" s="13">
        <v>44573</v>
      </c>
      <c r="D51" s="13">
        <v>44550</v>
      </c>
      <c r="E51" s="13"/>
      <c r="F51" s="13"/>
      <c r="G51" s="1">
        <f t="shared" si="0"/>
        <v>-23</v>
      </c>
      <c r="H51" s="12">
        <f t="shared" si="1"/>
        <v>-507657.84</v>
      </c>
    </row>
    <row r="52" spans="1:8" x14ac:dyDescent="0.25">
      <c r="A52" s="19" t="s">
        <v>190</v>
      </c>
      <c r="B52" s="12">
        <v>200</v>
      </c>
      <c r="C52" s="13">
        <v>44580</v>
      </c>
      <c r="D52" s="13">
        <v>44550</v>
      </c>
      <c r="E52" s="13"/>
      <c r="F52" s="13"/>
      <c r="G52" s="1">
        <f t="shared" si="0"/>
        <v>-30</v>
      </c>
      <c r="H52" s="12">
        <f t="shared" si="1"/>
        <v>-6000</v>
      </c>
    </row>
    <row r="53" spans="1:8" x14ac:dyDescent="0.25">
      <c r="A53" s="19" t="s">
        <v>191</v>
      </c>
      <c r="B53" s="12">
        <v>2986.99</v>
      </c>
      <c r="C53" s="13">
        <v>44581</v>
      </c>
      <c r="D53" s="13">
        <v>44551</v>
      </c>
      <c r="E53" s="13"/>
      <c r="F53" s="13"/>
      <c r="G53" s="1">
        <f t="shared" si="0"/>
        <v>-30</v>
      </c>
      <c r="H53" s="12">
        <f t="shared" si="1"/>
        <v>-89609.7</v>
      </c>
    </row>
    <row r="54" spans="1:8" x14ac:dyDescent="0.25">
      <c r="A54" s="19" t="s">
        <v>192</v>
      </c>
      <c r="B54" s="12">
        <v>3759</v>
      </c>
      <c r="C54" s="13">
        <v>44583</v>
      </c>
      <c r="D54" s="13">
        <v>44553</v>
      </c>
      <c r="E54" s="13"/>
      <c r="F54" s="13"/>
      <c r="G54" s="1">
        <f t="shared" si="0"/>
        <v>-30</v>
      </c>
      <c r="H54" s="12">
        <f t="shared" si="1"/>
        <v>-112770</v>
      </c>
    </row>
    <row r="55" spans="1:8" x14ac:dyDescent="0.25">
      <c r="A55" s="19" t="s">
        <v>193</v>
      </c>
      <c r="B55" s="12">
        <v>32</v>
      </c>
      <c r="C55" s="13">
        <v>44589</v>
      </c>
      <c r="D55" s="13">
        <v>44559</v>
      </c>
      <c r="E55" s="13"/>
      <c r="F55" s="13"/>
      <c r="G55" s="1">
        <f t="shared" si="0"/>
        <v>-30</v>
      </c>
      <c r="H55" s="12">
        <f t="shared" si="1"/>
        <v>-960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2022-01-01T13:26:35Z</dcterms:modified>
</cp:coreProperties>
</file>